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-15" yWindow="6360" windowWidth="28860" windowHeight="6420" activeTab="1"/>
  </bookViews>
  <sheets>
    <sheet name="5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9" i="2"/>
  <c r="J200"/>
  <c r="J201"/>
  <c r="J202"/>
  <c r="J203"/>
  <c r="J204"/>
  <c r="J205"/>
  <c r="J206"/>
  <c r="J207"/>
  <c r="J208"/>
  <c r="J209"/>
  <c r="J198"/>
  <c r="J184"/>
  <c r="J185"/>
  <c r="J186"/>
  <c r="J187"/>
  <c r="J188"/>
  <c r="J189"/>
  <c r="J190"/>
  <c r="J191"/>
  <c r="J192"/>
  <c r="J193"/>
  <c r="J194"/>
  <c r="J183"/>
  <c r="J169"/>
  <c r="J170"/>
  <c r="J171"/>
  <c r="J172"/>
  <c r="J173"/>
  <c r="J174"/>
  <c r="J175"/>
  <c r="J176"/>
  <c r="J177"/>
  <c r="J178"/>
  <c r="J179"/>
  <c r="J168"/>
  <c r="J154"/>
  <c r="J155"/>
  <c r="J156"/>
  <c r="J157"/>
  <c r="J158"/>
  <c r="J159"/>
  <c r="J160"/>
  <c r="J161"/>
  <c r="J162"/>
  <c r="J163"/>
  <c r="J164"/>
  <c r="J153"/>
  <c r="J139"/>
  <c r="J140"/>
  <c r="J141"/>
  <c r="J142"/>
  <c r="J143"/>
  <c r="J144"/>
  <c r="J145"/>
  <c r="J146"/>
  <c r="J147"/>
  <c r="J148"/>
  <c r="J149"/>
  <c r="J138"/>
  <c r="J124"/>
  <c r="J125"/>
  <c r="J126"/>
  <c r="J127"/>
  <c r="J128"/>
  <c r="J129"/>
  <c r="J130"/>
  <c r="J131"/>
  <c r="J132"/>
  <c r="J133"/>
  <c r="J134"/>
  <c r="J123"/>
  <c r="B17" i="3"/>
  <c r="B16"/>
  <c r="B15"/>
  <c r="B14"/>
  <c r="B13"/>
  <c r="B12"/>
  <c r="J109" i="2"/>
  <c r="J110"/>
  <c r="J111"/>
  <c r="J108"/>
  <c r="J94"/>
  <c r="J95"/>
  <c r="J96"/>
  <c r="J93"/>
  <c r="C9" i="3"/>
  <c r="B11"/>
  <c r="B10"/>
  <c r="B9"/>
  <c r="J79" i="2"/>
  <c r="J80"/>
  <c r="J81"/>
  <c r="J82"/>
  <c r="J83"/>
  <c r="J84"/>
  <c r="J85"/>
  <c r="J86"/>
  <c r="J87"/>
  <c r="J88"/>
  <c r="J89"/>
  <c r="J78"/>
  <c r="J69"/>
  <c r="B8" i="3" l="1"/>
  <c r="B7"/>
  <c r="B6"/>
  <c r="B5"/>
  <c r="B4"/>
  <c r="F209" i="2"/>
  <c r="G209" s="1"/>
  <c r="H209" s="1"/>
  <c r="K209" s="1"/>
  <c r="E209"/>
  <c r="F208"/>
  <c r="G208" s="1"/>
  <c r="H208" s="1"/>
  <c r="K208" s="1"/>
  <c r="E208"/>
  <c r="F207"/>
  <c r="G207" s="1"/>
  <c r="H207" s="1"/>
  <c r="K207" s="1"/>
  <c r="E207"/>
  <c r="F206"/>
  <c r="G206" s="1"/>
  <c r="H206" s="1"/>
  <c r="K206" s="1"/>
  <c r="E206"/>
  <c r="F205"/>
  <c r="G205" s="1"/>
  <c r="H205" s="1"/>
  <c r="K205" s="1"/>
  <c r="E205"/>
  <c r="F204"/>
  <c r="G204" s="1"/>
  <c r="H204" s="1"/>
  <c r="K204" s="1"/>
  <c r="E204"/>
  <c r="F203"/>
  <c r="G203" s="1"/>
  <c r="H203" s="1"/>
  <c r="K203" s="1"/>
  <c r="E203"/>
  <c r="F202"/>
  <c r="G202" s="1"/>
  <c r="H202" s="1"/>
  <c r="K202" s="1"/>
  <c r="E202"/>
  <c r="F201"/>
  <c r="G201" s="1"/>
  <c r="H201" s="1"/>
  <c r="K201" s="1"/>
  <c r="E201"/>
  <c r="F200"/>
  <c r="G200" s="1"/>
  <c r="H200" s="1"/>
  <c r="K200" s="1"/>
  <c r="E200"/>
  <c r="F199"/>
  <c r="G199" s="1"/>
  <c r="H199" s="1"/>
  <c r="K199" s="1"/>
  <c r="E199"/>
  <c r="F198"/>
  <c r="G198" s="1"/>
  <c r="H198" s="1"/>
  <c r="K198" s="1"/>
  <c r="E198"/>
  <c r="F194"/>
  <c r="G194" s="1"/>
  <c r="H194" s="1"/>
  <c r="K194" s="1"/>
  <c r="E194"/>
  <c r="F193"/>
  <c r="G193" s="1"/>
  <c r="H193" s="1"/>
  <c r="K193" s="1"/>
  <c r="E193"/>
  <c r="F192"/>
  <c r="G192" s="1"/>
  <c r="H192" s="1"/>
  <c r="K192" s="1"/>
  <c r="E192"/>
  <c r="F191"/>
  <c r="G191" s="1"/>
  <c r="H191" s="1"/>
  <c r="K191" s="1"/>
  <c r="E191"/>
  <c r="F190"/>
  <c r="G190" s="1"/>
  <c r="H190" s="1"/>
  <c r="K190" s="1"/>
  <c r="E190"/>
  <c r="F189"/>
  <c r="G189" s="1"/>
  <c r="H189" s="1"/>
  <c r="K189" s="1"/>
  <c r="E189"/>
  <c r="F188"/>
  <c r="G188" s="1"/>
  <c r="H188" s="1"/>
  <c r="K188" s="1"/>
  <c r="E188"/>
  <c r="F187"/>
  <c r="G187" s="1"/>
  <c r="H187" s="1"/>
  <c r="K187" s="1"/>
  <c r="E187"/>
  <c r="F186"/>
  <c r="G186" s="1"/>
  <c r="H186" s="1"/>
  <c r="K186" s="1"/>
  <c r="E186"/>
  <c r="F185"/>
  <c r="G185" s="1"/>
  <c r="H185" s="1"/>
  <c r="K185" s="1"/>
  <c r="E185"/>
  <c r="F184"/>
  <c r="G184" s="1"/>
  <c r="H184" s="1"/>
  <c r="K184" s="1"/>
  <c r="E184"/>
  <c r="F183"/>
  <c r="G183" s="1"/>
  <c r="H183" s="1"/>
  <c r="K183" s="1"/>
  <c r="E183"/>
  <c r="E179"/>
  <c r="F179" s="1"/>
  <c r="G179" s="1"/>
  <c r="H179" s="1"/>
  <c r="K179" s="1"/>
  <c r="F178"/>
  <c r="G178" s="1"/>
  <c r="H178" s="1"/>
  <c r="K178" s="1"/>
  <c r="E178"/>
  <c r="E177"/>
  <c r="F177" s="1"/>
  <c r="G177" s="1"/>
  <c r="H177" s="1"/>
  <c r="K177" s="1"/>
  <c r="F176"/>
  <c r="G176" s="1"/>
  <c r="H176" s="1"/>
  <c r="K176" s="1"/>
  <c r="E176"/>
  <c r="E175"/>
  <c r="F175" s="1"/>
  <c r="G175" s="1"/>
  <c r="H175" s="1"/>
  <c r="K175" s="1"/>
  <c r="F174"/>
  <c r="G174" s="1"/>
  <c r="H174" s="1"/>
  <c r="K174" s="1"/>
  <c r="E174"/>
  <c r="E173"/>
  <c r="F173" s="1"/>
  <c r="G173" s="1"/>
  <c r="H173" s="1"/>
  <c r="K173" s="1"/>
  <c r="F172"/>
  <c r="G172" s="1"/>
  <c r="H172" s="1"/>
  <c r="K172" s="1"/>
  <c r="E172"/>
  <c r="E171"/>
  <c r="F171" s="1"/>
  <c r="G171" s="1"/>
  <c r="H171" s="1"/>
  <c r="K171" s="1"/>
  <c r="F170"/>
  <c r="G170" s="1"/>
  <c r="H170" s="1"/>
  <c r="K170" s="1"/>
  <c r="E170"/>
  <c r="E169"/>
  <c r="F169" s="1"/>
  <c r="G169" s="1"/>
  <c r="H169" s="1"/>
  <c r="K169" s="1"/>
  <c r="F168"/>
  <c r="G168" s="1"/>
  <c r="H168" s="1"/>
  <c r="K168" s="1"/>
  <c r="E168"/>
  <c r="E164"/>
  <c r="F164" s="1"/>
  <c r="G164" s="1"/>
  <c r="H164" s="1"/>
  <c r="K164" s="1"/>
  <c r="F163"/>
  <c r="G163" s="1"/>
  <c r="H163" s="1"/>
  <c r="K163" s="1"/>
  <c r="E163"/>
  <c r="E162"/>
  <c r="F162" s="1"/>
  <c r="G162" s="1"/>
  <c r="H162" s="1"/>
  <c r="K162" s="1"/>
  <c r="F161"/>
  <c r="G161" s="1"/>
  <c r="H161" s="1"/>
  <c r="K161" s="1"/>
  <c r="E161"/>
  <c r="E160"/>
  <c r="F160" s="1"/>
  <c r="G160" s="1"/>
  <c r="H160" s="1"/>
  <c r="K160" s="1"/>
  <c r="F159"/>
  <c r="G159" s="1"/>
  <c r="H159" s="1"/>
  <c r="K159" s="1"/>
  <c r="E159"/>
  <c r="E158"/>
  <c r="F158" s="1"/>
  <c r="G158" s="1"/>
  <c r="H158" s="1"/>
  <c r="K158" s="1"/>
  <c r="F157"/>
  <c r="G157" s="1"/>
  <c r="H157" s="1"/>
  <c r="K157" s="1"/>
  <c r="E157"/>
  <c r="E156"/>
  <c r="F156" s="1"/>
  <c r="G156" s="1"/>
  <c r="H156" s="1"/>
  <c r="K156" s="1"/>
  <c r="F155"/>
  <c r="G155" s="1"/>
  <c r="H155" s="1"/>
  <c r="K155" s="1"/>
  <c r="E155"/>
  <c r="E154"/>
  <c r="F154" s="1"/>
  <c r="G154" s="1"/>
  <c r="H154" s="1"/>
  <c r="K154" s="1"/>
  <c r="F153"/>
  <c r="G153" s="1"/>
  <c r="H153" s="1"/>
  <c r="K153" s="1"/>
  <c r="E153"/>
  <c r="F149"/>
  <c r="G149" s="1"/>
  <c r="H149" s="1"/>
  <c r="K149" s="1"/>
  <c r="E149"/>
  <c r="E148"/>
  <c r="F148" s="1"/>
  <c r="G148" s="1"/>
  <c r="H148" s="1"/>
  <c r="K148" s="1"/>
  <c r="F147"/>
  <c r="G147" s="1"/>
  <c r="H147" s="1"/>
  <c r="K147" s="1"/>
  <c r="E147"/>
  <c r="E146"/>
  <c r="F146" s="1"/>
  <c r="G146" s="1"/>
  <c r="H146" s="1"/>
  <c r="K146" s="1"/>
  <c r="F145"/>
  <c r="G145" s="1"/>
  <c r="H145" s="1"/>
  <c r="K145" s="1"/>
  <c r="E145"/>
  <c r="E144"/>
  <c r="F144" s="1"/>
  <c r="G144" s="1"/>
  <c r="H144" s="1"/>
  <c r="K144" s="1"/>
  <c r="F143"/>
  <c r="G143" s="1"/>
  <c r="H143" s="1"/>
  <c r="K143" s="1"/>
  <c r="E143"/>
  <c r="E142"/>
  <c r="F142" s="1"/>
  <c r="G142" s="1"/>
  <c r="H142" s="1"/>
  <c r="K142" s="1"/>
  <c r="G141"/>
  <c r="H141" s="1"/>
  <c r="K141" s="1"/>
  <c r="F141"/>
  <c r="E141"/>
  <c r="E140"/>
  <c r="F140" s="1"/>
  <c r="G140" s="1"/>
  <c r="H140" s="1"/>
  <c r="K140" s="1"/>
  <c r="G139"/>
  <c r="H139" s="1"/>
  <c r="K139" s="1"/>
  <c r="F139"/>
  <c r="E139"/>
  <c r="E138"/>
  <c r="F138" s="1"/>
  <c r="G138" s="1"/>
  <c r="H138" s="1"/>
  <c r="K138" s="1"/>
  <c r="F134"/>
  <c r="G134" s="1"/>
  <c r="H134" s="1"/>
  <c r="K134" s="1"/>
  <c r="E134"/>
  <c r="F133"/>
  <c r="G133" s="1"/>
  <c r="H133" s="1"/>
  <c r="K133" s="1"/>
  <c r="E133"/>
  <c r="F132"/>
  <c r="G132" s="1"/>
  <c r="H132" s="1"/>
  <c r="K132" s="1"/>
  <c r="E132"/>
  <c r="F131"/>
  <c r="G131" s="1"/>
  <c r="H131" s="1"/>
  <c r="K131" s="1"/>
  <c r="E131"/>
  <c r="F130"/>
  <c r="G130" s="1"/>
  <c r="H130" s="1"/>
  <c r="K130" s="1"/>
  <c r="E130"/>
  <c r="F129"/>
  <c r="G129" s="1"/>
  <c r="H129" s="1"/>
  <c r="K129" s="1"/>
  <c r="E129"/>
  <c r="F128"/>
  <c r="G128" s="1"/>
  <c r="H128" s="1"/>
  <c r="K128" s="1"/>
  <c r="E128"/>
  <c r="F127"/>
  <c r="G127" s="1"/>
  <c r="H127" s="1"/>
  <c r="K127" s="1"/>
  <c r="E127"/>
  <c r="F126"/>
  <c r="G126" s="1"/>
  <c r="H126" s="1"/>
  <c r="K126" s="1"/>
  <c r="E126"/>
  <c r="F125"/>
  <c r="G125" s="1"/>
  <c r="H125" s="1"/>
  <c r="K125" s="1"/>
  <c r="E125"/>
  <c r="F124"/>
  <c r="G124" s="1"/>
  <c r="H124" s="1"/>
  <c r="K124" s="1"/>
  <c r="E124"/>
  <c r="F123"/>
  <c r="G123" s="1"/>
  <c r="H123" s="1"/>
  <c r="K123" s="1"/>
  <c r="E123"/>
  <c r="F119"/>
  <c r="G119" s="1"/>
  <c r="H119" s="1"/>
  <c r="E119"/>
  <c r="F118"/>
  <c r="G118" s="1"/>
  <c r="H118" s="1"/>
  <c r="E118"/>
  <c r="F117"/>
  <c r="G117" s="1"/>
  <c r="H117" s="1"/>
  <c r="E117"/>
  <c r="F116"/>
  <c r="G116" s="1"/>
  <c r="H116" s="1"/>
  <c r="E116"/>
  <c r="F115"/>
  <c r="G115" s="1"/>
  <c r="H115" s="1"/>
  <c r="E115"/>
  <c r="F114"/>
  <c r="G114" s="1"/>
  <c r="H114" s="1"/>
  <c r="E114"/>
  <c r="F113"/>
  <c r="G113" s="1"/>
  <c r="H113" s="1"/>
  <c r="E113"/>
  <c r="F112"/>
  <c r="G112" s="1"/>
  <c r="H112" s="1"/>
  <c r="E112"/>
  <c r="F111"/>
  <c r="G111" s="1"/>
  <c r="H111" s="1"/>
  <c r="K111" s="1"/>
  <c r="E111"/>
  <c r="F110"/>
  <c r="G110" s="1"/>
  <c r="H110" s="1"/>
  <c r="K110" s="1"/>
  <c r="E110"/>
  <c r="F109"/>
  <c r="G109" s="1"/>
  <c r="H109" s="1"/>
  <c r="K109" s="1"/>
  <c r="E109"/>
  <c r="F108"/>
  <c r="G108" s="1"/>
  <c r="H108" s="1"/>
  <c r="K108" s="1"/>
  <c r="E108"/>
  <c r="F104"/>
  <c r="G104" s="1"/>
  <c r="H104" s="1"/>
  <c r="E104"/>
  <c r="E103"/>
  <c r="F103" s="1"/>
  <c r="G103" s="1"/>
  <c r="H103" s="1"/>
  <c r="F102"/>
  <c r="G102" s="1"/>
  <c r="H102" s="1"/>
  <c r="E102"/>
  <c r="E101"/>
  <c r="F101" s="1"/>
  <c r="G101" s="1"/>
  <c r="H101" s="1"/>
  <c r="F100"/>
  <c r="G100" s="1"/>
  <c r="H100" s="1"/>
  <c r="E100"/>
  <c r="E99"/>
  <c r="F99" s="1"/>
  <c r="G99" s="1"/>
  <c r="H99" s="1"/>
  <c r="F98"/>
  <c r="G98" s="1"/>
  <c r="H98" s="1"/>
  <c r="E98"/>
  <c r="E97"/>
  <c r="F97" s="1"/>
  <c r="G97" s="1"/>
  <c r="H97" s="1"/>
  <c r="F96"/>
  <c r="G96" s="1"/>
  <c r="H96" s="1"/>
  <c r="K96" s="1"/>
  <c r="E96"/>
  <c r="E95"/>
  <c r="F95" s="1"/>
  <c r="G95" s="1"/>
  <c r="H95" s="1"/>
  <c r="K95" s="1"/>
  <c r="F94"/>
  <c r="G94" s="1"/>
  <c r="H94" s="1"/>
  <c r="K94" s="1"/>
  <c r="E94"/>
  <c r="E93"/>
  <c r="F93" s="1"/>
  <c r="G93" s="1"/>
  <c r="H93" s="1"/>
  <c r="K93" s="1"/>
  <c r="F89"/>
  <c r="G89" s="1"/>
  <c r="H89" s="1"/>
  <c r="K89" s="1"/>
  <c r="E89"/>
  <c r="E88"/>
  <c r="F88" s="1"/>
  <c r="G88" s="1"/>
  <c r="H88" s="1"/>
  <c r="K88" s="1"/>
  <c r="F87"/>
  <c r="G87" s="1"/>
  <c r="H87" s="1"/>
  <c r="K87" s="1"/>
  <c r="E87"/>
  <c r="E86"/>
  <c r="F86" s="1"/>
  <c r="G86" s="1"/>
  <c r="H86" s="1"/>
  <c r="K86" s="1"/>
  <c r="F85"/>
  <c r="G85" s="1"/>
  <c r="H85" s="1"/>
  <c r="K85" s="1"/>
  <c r="E85"/>
  <c r="E84"/>
  <c r="F84" s="1"/>
  <c r="G84" s="1"/>
  <c r="H84" s="1"/>
  <c r="K84" s="1"/>
  <c r="F83"/>
  <c r="G83" s="1"/>
  <c r="H83" s="1"/>
  <c r="K83" s="1"/>
  <c r="E83"/>
  <c r="E82"/>
  <c r="F82" s="1"/>
  <c r="G82" s="1"/>
  <c r="H82" s="1"/>
  <c r="K82" s="1"/>
  <c r="F81"/>
  <c r="G81" s="1"/>
  <c r="H81" s="1"/>
  <c r="K81" s="1"/>
  <c r="E81"/>
  <c r="E80"/>
  <c r="F80" s="1"/>
  <c r="G80" s="1"/>
  <c r="H80" s="1"/>
  <c r="K80" s="1"/>
  <c r="F79"/>
  <c r="G79" s="1"/>
  <c r="H79" s="1"/>
  <c r="K79" s="1"/>
  <c r="E79"/>
  <c r="E78"/>
  <c r="F78" s="1"/>
  <c r="G78" s="1"/>
  <c r="H78" s="1"/>
  <c r="K78" s="1"/>
  <c r="J119" l="1"/>
  <c r="K119" s="1"/>
  <c r="J118"/>
  <c r="K118" s="1"/>
  <c r="J117"/>
  <c r="K117" s="1"/>
  <c r="J116"/>
  <c r="K116" s="1"/>
  <c r="J115"/>
  <c r="K115" s="1"/>
  <c r="J114"/>
  <c r="K114" s="1"/>
  <c r="J113"/>
  <c r="K113" s="1"/>
  <c r="J112"/>
  <c r="K112" s="1"/>
  <c r="J104"/>
  <c r="K104" s="1"/>
  <c r="J103"/>
  <c r="K103" s="1"/>
  <c r="K102"/>
  <c r="J102"/>
  <c r="J101"/>
  <c r="K101" s="1"/>
  <c r="J100"/>
  <c r="K100" s="1"/>
  <c r="K99"/>
  <c r="J99"/>
  <c r="J98"/>
  <c r="K98" s="1"/>
  <c r="J97"/>
  <c r="K97" s="1"/>
  <c r="K195"/>
  <c r="C16" i="3" s="1"/>
  <c r="K210" i="2"/>
  <c r="C17" i="3" s="1"/>
  <c r="K180" i="2"/>
  <c r="C15" i="3" s="1"/>
  <c r="K90" i="2"/>
  <c r="K135"/>
  <c r="C12" i="3" s="1"/>
  <c r="K150" i="2"/>
  <c r="C13" i="3" s="1"/>
  <c r="K165" i="2"/>
  <c r="C14" i="3" s="1"/>
  <c r="E74" i="2"/>
  <c r="F74" s="1"/>
  <c r="G74" s="1"/>
  <c r="H74" s="1"/>
  <c r="J74" s="1"/>
  <c r="E73"/>
  <c r="F73" s="1"/>
  <c r="G73" s="1"/>
  <c r="H73" s="1"/>
  <c r="J73" s="1"/>
  <c r="E72"/>
  <c r="F72" s="1"/>
  <c r="G72" s="1"/>
  <c r="H72" s="1"/>
  <c r="J72" s="1"/>
  <c r="E71"/>
  <c r="F71" s="1"/>
  <c r="G71" s="1"/>
  <c r="H71" s="1"/>
  <c r="J71" s="1"/>
  <c r="E70"/>
  <c r="F70" s="1"/>
  <c r="G70" s="1"/>
  <c r="H70" s="1"/>
  <c r="J70" s="1"/>
  <c r="E69"/>
  <c r="F69" s="1"/>
  <c r="G69" s="1"/>
  <c r="H69" s="1"/>
  <c r="E68"/>
  <c r="F68" s="1"/>
  <c r="G68" s="1"/>
  <c r="H68" s="1"/>
  <c r="J68" s="1"/>
  <c r="E67"/>
  <c r="F67" s="1"/>
  <c r="G67" s="1"/>
  <c r="H67" s="1"/>
  <c r="J67" s="1"/>
  <c r="E66"/>
  <c r="F66" s="1"/>
  <c r="G66" s="1"/>
  <c r="H66" s="1"/>
  <c r="E65"/>
  <c r="F65" s="1"/>
  <c r="G65" s="1"/>
  <c r="H65" s="1"/>
  <c r="E64"/>
  <c r="F64" s="1"/>
  <c r="G64" s="1"/>
  <c r="H64" s="1"/>
  <c r="E63"/>
  <c r="F63" s="1"/>
  <c r="G63" s="1"/>
  <c r="H63" s="1"/>
  <c r="E59"/>
  <c r="E58"/>
  <c r="E57"/>
  <c r="E56"/>
  <c r="E55"/>
  <c r="E54"/>
  <c r="F54" s="1"/>
  <c r="G54" s="1"/>
  <c r="H54" s="1"/>
  <c r="J54" s="1"/>
  <c r="E53"/>
  <c r="E52"/>
  <c r="E51"/>
  <c r="F51" s="1"/>
  <c r="G51" s="1"/>
  <c r="H51" s="1"/>
  <c r="E50"/>
  <c r="F50" s="1"/>
  <c r="G50" s="1"/>
  <c r="H50" s="1"/>
  <c r="E49"/>
  <c r="F49" s="1"/>
  <c r="G49" s="1"/>
  <c r="H49" s="1"/>
  <c r="J49" s="1"/>
  <c r="E48"/>
  <c r="K120" l="1"/>
  <c r="C11" i="3" s="1"/>
  <c r="K105" i="2"/>
  <c r="C10" i="3" s="1"/>
  <c r="F53" i="2"/>
  <c r="G53" s="1"/>
  <c r="H53" s="1"/>
  <c r="J53" s="1"/>
  <c r="K53" s="1"/>
  <c r="F56"/>
  <c r="G56" s="1"/>
  <c r="H56" s="1"/>
  <c r="J56" s="1"/>
  <c r="K56" s="1"/>
  <c r="J63"/>
  <c r="K63" s="1"/>
  <c r="F48"/>
  <c r="G48" s="1"/>
  <c r="H48" s="1"/>
  <c r="F52"/>
  <c r="G52" s="1"/>
  <c r="H52" s="1"/>
  <c r="J52" s="1"/>
  <c r="K52" s="1"/>
  <c r="F55"/>
  <c r="G55" s="1"/>
  <c r="H55" s="1"/>
  <c r="J55" s="1"/>
  <c r="K55" s="1"/>
  <c r="F59"/>
  <c r="G59" s="1"/>
  <c r="H59" s="1"/>
  <c r="J59" s="1"/>
  <c r="K59" s="1"/>
  <c r="J66"/>
  <c r="K66" s="1"/>
  <c r="F58"/>
  <c r="G58" s="1"/>
  <c r="H58" s="1"/>
  <c r="J58" s="1"/>
  <c r="K58" s="1"/>
  <c r="J65"/>
  <c r="K65" s="1"/>
  <c r="J50"/>
  <c r="K50" s="1"/>
  <c r="F57"/>
  <c r="G57" s="1"/>
  <c r="H57" s="1"/>
  <c r="J57" s="1"/>
  <c r="K57" s="1"/>
  <c r="J64"/>
  <c r="K64" s="1"/>
  <c r="J51"/>
  <c r="K51" s="1"/>
  <c r="K74"/>
  <c r="K49"/>
  <c r="K67"/>
  <c r="K71"/>
  <c r="K68"/>
  <c r="K72"/>
  <c r="K70"/>
  <c r="K54"/>
  <c r="K69"/>
  <c r="K73"/>
  <c r="J48" l="1"/>
  <c r="K48" s="1"/>
  <c r="K60" s="1"/>
  <c r="C7" i="3" s="1"/>
  <c r="K75" i="2"/>
  <c r="C8" i="3" s="1"/>
  <c r="E44" i="2"/>
  <c r="F44" s="1"/>
  <c r="G44" s="1"/>
  <c r="H44" s="1"/>
  <c r="E43"/>
  <c r="F43" s="1"/>
  <c r="G43" s="1"/>
  <c r="H43" s="1"/>
  <c r="E42"/>
  <c r="F42" s="1"/>
  <c r="G42" s="1"/>
  <c r="H42" s="1"/>
  <c r="E41"/>
  <c r="F41" s="1"/>
  <c r="G41" s="1"/>
  <c r="H41" s="1"/>
  <c r="E40"/>
  <c r="F40" s="1"/>
  <c r="G40" s="1"/>
  <c r="H40" s="1"/>
  <c r="E39"/>
  <c r="F39" s="1"/>
  <c r="G39" s="1"/>
  <c r="H39" s="1"/>
  <c r="E38"/>
  <c r="F38" s="1"/>
  <c r="G38" s="1"/>
  <c r="H38" s="1"/>
  <c r="J38" s="1"/>
  <c r="E37"/>
  <c r="F37" s="1"/>
  <c r="G37" s="1"/>
  <c r="H37" s="1"/>
  <c r="E36"/>
  <c r="F36" s="1"/>
  <c r="G36" s="1"/>
  <c r="H36" s="1"/>
  <c r="J36" s="1"/>
  <c r="K36" s="1"/>
  <c r="E35"/>
  <c r="F35" s="1"/>
  <c r="G35" s="1"/>
  <c r="H35" s="1"/>
  <c r="J35" s="1"/>
  <c r="K35" s="1"/>
  <c r="E34"/>
  <c r="F34" s="1"/>
  <c r="G34" s="1"/>
  <c r="H34" s="1"/>
  <c r="E33"/>
  <c r="F33" s="1"/>
  <c r="G33" s="1"/>
  <c r="H33" s="1"/>
  <c r="E29"/>
  <c r="F29" s="1"/>
  <c r="G29" s="1"/>
  <c r="H29" s="1"/>
  <c r="J29" s="1"/>
  <c r="K29" s="1"/>
  <c r="E28"/>
  <c r="F28" s="1"/>
  <c r="G28" s="1"/>
  <c r="H28" s="1"/>
  <c r="J28" s="1"/>
  <c r="K28" s="1"/>
  <c r="E27"/>
  <c r="F27" s="1"/>
  <c r="G27" s="1"/>
  <c r="H27" s="1"/>
  <c r="J27" s="1"/>
  <c r="K27" s="1"/>
  <c r="E26"/>
  <c r="F26" s="1"/>
  <c r="G26" s="1"/>
  <c r="H26" s="1"/>
  <c r="J26" s="1"/>
  <c r="K26" s="1"/>
  <c r="E25"/>
  <c r="F25" s="1"/>
  <c r="G25" s="1"/>
  <c r="H25" s="1"/>
  <c r="J25" s="1"/>
  <c r="K25" s="1"/>
  <c r="E24"/>
  <c r="F24" s="1"/>
  <c r="G24" s="1"/>
  <c r="H24" s="1"/>
  <c r="E23"/>
  <c r="F23" s="1"/>
  <c r="G23" s="1"/>
  <c r="H23" s="1"/>
  <c r="E22"/>
  <c r="F22" s="1"/>
  <c r="G22" s="1"/>
  <c r="H22" s="1"/>
  <c r="J22" s="1"/>
  <c r="K22" s="1"/>
  <c r="E21"/>
  <c r="F21" s="1"/>
  <c r="G21" s="1"/>
  <c r="H21" s="1"/>
  <c r="E20"/>
  <c r="F20" s="1"/>
  <c r="G20" s="1"/>
  <c r="H20" s="1"/>
  <c r="J20" s="1"/>
  <c r="K20" s="1"/>
  <c r="E19"/>
  <c r="F19" s="1"/>
  <c r="G19" s="1"/>
  <c r="H19" s="1"/>
  <c r="J19" s="1"/>
  <c r="K19" s="1"/>
  <c r="E18"/>
  <c r="F18" s="1"/>
  <c r="G18" s="1"/>
  <c r="H18" s="1"/>
  <c r="E14"/>
  <c r="F14" s="1"/>
  <c r="G14" s="1"/>
  <c r="H14" s="1"/>
  <c r="J14" s="1"/>
  <c r="K14" s="1"/>
  <c r="E13"/>
  <c r="F13" s="1"/>
  <c r="G13" s="1"/>
  <c r="H13" s="1"/>
  <c r="J13" s="1"/>
  <c r="K13" s="1"/>
  <c r="E12"/>
  <c r="F12" s="1"/>
  <c r="G12" s="1"/>
  <c r="H12" s="1"/>
  <c r="J12" s="1"/>
  <c r="K12" s="1"/>
  <c r="E11"/>
  <c r="F11" s="1"/>
  <c r="G11" s="1"/>
  <c r="H11" s="1"/>
  <c r="E10"/>
  <c r="F10" s="1"/>
  <c r="G10" s="1"/>
  <c r="H10" s="1"/>
  <c r="E9"/>
  <c r="F9" s="1"/>
  <c r="G9" s="1"/>
  <c r="H9" s="1"/>
  <c r="J9" s="1"/>
  <c r="K9" s="1"/>
  <c r="E8"/>
  <c r="F8" s="1"/>
  <c r="G8" s="1"/>
  <c r="H8" s="1"/>
  <c r="E7"/>
  <c r="F7" s="1"/>
  <c r="G7" s="1"/>
  <c r="H7" s="1"/>
  <c r="E6"/>
  <c r="F6" s="1"/>
  <c r="G6" s="1"/>
  <c r="H6" s="1"/>
  <c r="E5"/>
  <c r="F5" s="1"/>
  <c r="G5" s="1"/>
  <c r="H5" s="1"/>
  <c r="J5" s="1"/>
  <c r="K5" s="1"/>
  <c r="E4"/>
  <c r="F4" s="1"/>
  <c r="G4" s="1"/>
  <c r="H4" s="1"/>
  <c r="J4" s="1"/>
  <c r="K4" s="1"/>
  <c r="E3"/>
  <c r="F3" s="1"/>
  <c r="G3" s="1"/>
  <c r="H3" s="1"/>
  <c r="J3" s="1"/>
  <c r="J18" l="1"/>
  <c r="K18" s="1"/>
  <c r="J33"/>
  <c r="K33" s="1"/>
  <c r="J37"/>
  <c r="K37" s="1"/>
  <c r="J23"/>
  <c r="K23" s="1"/>
  <c r="J41"/>
  <c r="K41" s="1"/>
  <c r="J11"/>
  <c r="K11" s="1"/>
  <c r="J42"/>
  <c r="K42" s="1"/>
  <c r="J40"/>
  <c r="K40" s="1"/>
  <c r="J44"/>
  <c r="K44" s="1"/>
  <c r="J10"/>
  <c r="K10" s="1"/>
  <c r="J39"/>
  <c r="K39" s="1"/>
  <c r="J43"/>
  <c r="K43" s="1"/>
  <c r="J8"/>
  <c r="K8" s="1"/>
  <c r="K3"/>
  <c r="J34"/>
  <c r="K34" s="1"/>
  <c r="K38"/>
  <c r="J7"/>
  <c r="K7" s="1"/>
  <c r="J6"/>
  <c r="K6" s="1"/>
  <c r="J21"/>
  <c r="K21" s="1"/>
  <c r="J24"/>
  <c r="K24" s="1"/>
  <c r="K45" l="1"/>
  <c r="C6" i="3" s="1"/>
  <c r="K15" i="2"/>
  <c r="C4" i="3" s="1"/>
  <c r="K30" i="2"/>
  <c r="C5" i="3" s="1"/>
</calcChain>
</file>

<file path=xl/sharedStrings.xml><?xml version="1.0" encoding="utf-8"?>
<sst xmlns="http://schemas.openxmlformats.org/spreadsheetml/2006/main" count="182" uniqueCount="26">
  <si>
    <t>M/S</t>
  </si>
  <si>
    <t>Time</t>
  </si>
  <si>
    <t>extinction</t>
  </si>
  <si>
    <t>K</t>
  </si>
  <si>
    <t>mM</t>
  </si>
  <si>
    <t>mkg/ml</t>
  </si>
  <si>
    <t>mkg v probe</t>
  </si>
  <si>
    <t>m, mg</t>
  </si>
  <si>
    <t>mkg/g dr.v.</t>
  </si>
  <si>
    <t>mg/g dr.v.</t>
  </si>
  <si>
    <t>1344*</t>
  </si>
  <si>
    <t>1182*</t>
  </si>
  <si>
    <t>1.1-H2O</t>
  </si>
  <si>
    <t>1.2-H2O</t>
  </si>
  <si>
    <t>2.1-In vitro</t>
  </si>
  <si>
    <t>2.2-In vitro</t>
  </si>
  <si>
    <t>2.3-In vitro</t>
  </si>
  <si>
    <t>3.1-E.coli</t>
  </si>
  <si>
    <t>3.2-E.coli</t>
  </si>
  <si>
    <t>3.3-E.coli</t>
  </si>
  <si>
    <t>4.1-Total</t>
  </si>
  <si>
    <t>4.2-Total</t>
  </si>
  <si>
    <t>4.3-Total</t>
  </si>
  <si>
    <t>5.1-RNAse</t>
  </si>
  <si>
    <t>5.2-RNAse</t>
  </si>
  <si>
    <t>5.3-RNAse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</si>
</sst>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164" fontId="0" fillId="0" borderId="0" xfId="0" applyNumberFormat="1"/>
    <xf numFmtId="0" fontId="3" fillId="2" borderId="1" xfId="1" applyFont="1" applyFill="1" applyBorder="1" applyAlignment="1">
      <alignment horizontal="center"/>
    </xf>
    <xf numFmtId="0" fontId="3" fillId="3" borderId="2" xfId="1" applyNumberFormat="1" applyFont="1" applyFill="1" applyBorder="1" applyAlignment="1"/>
    <xf numFmtId="0" fontId="3" fillId="3" borderId="3" xfId="1" applyNumberFormat="1" applyFont="1" applyFill="1" applyBorder="1" applyAlignment="1"/>
    <xf numFmtId="0" fontId="3" fillId="3" borderId="1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4" borderId="1" xfId="1" applyNumberFormat="1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6" borderId="1" xfId="1" applyNumberFormat="1" applyFont="1" applyFill="1" applyBorder="1" applyAlignment="1">
      <alignment horizontal="center"/>
    </xf>
    <xf numFmtId="0" fontId="6" fillId="7" borderId="1" xfId="1" applyNumberFormat="1" applyFont="1" applyFill="1" applyBorder="1" applyAlignment="1">
      <alignment horizontal="center"/>
    </xf>
    <xf numFmtId="164" fontId="6" fillId="7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3" fillId="2" borderId="2" xfId="1" applyFont="1" applyFill="1" applyBorder="1" applyAlignment="1"/>
    <xf numFmtId="0" fontId="7" fillId="0" borderId="1" xfId="0" applyFont="1" applyBorder="1"/>
    <xf numFmtId="0" fontId="0" fillId="0" borderId="0" xfId="0" applyAlignment="1">
      <alignment horizontal="center"/>
    </xf>
    <xf numFmtId="0" fontId="1" fillId="0" borderId="4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A4</a:t>
            </a:r>
            <a:endParaRPr lang="ru-RU"/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7.9928040244969384E-2"/>
          <c:y val="0.15319444444444458"/>
          <c:w val="0.88396084864391955"/>
          <c:h val="0.72088764946048434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Лист1!$B$4:$B$17</c:f>
              <c:strCache>
                <c:ptCount val="14"/>
                <c:pt idx="0">
                  <c:v>1.1-H2O</c:v>
                </c:pt>
                <c:pt idx="1">
                  <c:v>1.2-H2O</c:v>
                </c:pt>
                <c:pt idx="2">
                  <c:v>2.1-In vitro</c:v>
                </c:pt>
                <c:pt idx="3">
                  <c:v>2.2-In vitro</c:v>
                </c:pt>
                <c:pt idx="4">
                  <c:v>2.3-In vitro</c:v>
                </c:pt>
                <c:pt idx="5">
                  <c:v>3.1-E.coli</c:v>
                </c:pt>
                <c:pt idx="6">
                  <c:v>3.2-E.coli</c:v>
                </c:pt>
                <c:pt idx="7">
                  <c:v>3.3-E.coli</c:v>
                </c:pt>
                <c:pt idx="8">
                  <c:v>4.1-Total</c:v>
                </c:pt>
                <c:pt idx="9">
                  <c:v>4.2-Total</c:v>
                </c:pt>
                <c:pt idx="10">
                  <c:v>4.3-Total</c:v>
                </c:pt>
                <c:pt idx="11">
                  <c:v>5.1-RNAse</c:v>
                </c:pt>
                <c:pt idx="12">
                  <c:v>5.2-RNAse</c:v>
                </c:pt>
                <c:pt idx="13">
                  <c:v>5.3-RNAse</c:v>
                </c:pt>
              </c:strCache>
            </c:strRef>
          </c:cat>
          <c:val>
            <c:numRef>
              <c:f>Лист1!$C$4:$C$17</c:f>
              <c:numCache>
                <c:formatCode>General</c:formatCode>
                <c:ptCount val="14"/>
                <c:pt idx="0">
                  <c:v>0.30872535173238741</c:v>
                </c:pt>
                <c:pt idx="1">
                  <c:v>0.26610213255215248</c:v>
                </c:pt>
                <c:pt idx="2">
                  <c:v>0.18636881438929501</c:v>
                </c:pt>
                <c:pt idx="3">
                  <c:v>0.2231840748120088</c:v>
                </c:pt>
                <c:pt idx="4">
                  <c:v>0.19344001924803733</c:v>
                </c:pt>
                <c:pt idx="5">
                  <c:v>8.1436192707632707E-2</c:v>
                </c:pt>
                <c:pt idx="6">
                  <c:v>9.6920535568934013E-2</c:v>
                </c:pt>
                <c:pt idx="7">
                  <c:v>7.173406555580368E-2</c:v>
                </c:pt>
                <c:pt idx="8">
                  <c:v>0.17134833961564552</c:v>
                </c:pt>
                <c:pt idx="9">
                  <c:v>0.14190639596965726</c:v>
                </c:pt>
                <c:pt idx="10">
                  <c:v>0.14895378831560591</c:v>
                </c:pt>
                <c:pt idx="11">
                  <c:v>0.1586003687856303</c:v>
                </c:pt>
                <c:pt idx="12">
                  <c:v>0.17008831728836696</c:v>
                </c:pt>
                <c:pt idx="13">
                  <c:v>0.15596797065435633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55-4AA2-8979-38F1C6E5F7E9}"/>
            </c:ext>
          </c:extLst>
        </c:ser>
        <c:gapWidth val="219"/>
        <c:overlap val="-27"/>
        <c:axId val="116930048"/>
        <c:axId val="116931584"/>
      </c:barChart>
      <c:catAx>
        <c:axId val="11693004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931584"/>
        <c:crosses val="autoZero"/>
        <c:auto val="1"/>
        <c:lblAlgn val="ctr"/>
        <c:lblOffset val="100"/>
      </c:catAx>
      <c:valAx>
        <c:axId val="11693158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693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0</xdr:row>
      <xdr:rowOff>0</xdr:rowOff>
    </xdr:from>
    <xdr:to>
      <xdr:col>25</xdr:col>
      <xdr:colOff>592668</xdr:colOff>
      <xdr:row>14</xdr:row>
      <xdr:rowOff>179916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1" y="0"/>
          <a:ext cx="8572500" cy="356658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25</xdr:col>
      <xdr:colOff>603250</xdr:colOff>
      <xdr:row>30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0" y="3587750"/>
          <a:ext cx="8583083" cy="35877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30</xdr:row>
      <xdr:rowOff>0</xdr:rowOff>
    </xdr:from>
    <xdr:to>
      <xdr:col>25</xdr:col>
      <xdr:colOff>582084</xdr:colOff>
      <xdr:row>44</xdr:row>
      <xdr:rowOff>137583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0" y="7175500"/>
          <a:ext cx="8561917" cy="35242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25</xdr:col>
      <xdr:colOff>582084</xdr:colOff>
      <xdr:row>60</xdr:row>
      <xdr:rowOff>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0" y="10763250"/>
          <a:ext cx="8561917" cy="35877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</xdr:colOff>
      <xdr:row>60</xdr:row>
      <xdr:rowOff>0</xdr:rowOff>
    </xdr:from>
    <xdr:to>
      <xdr:col>25</xdr:col>
      <xdr:colOff>592668</xdr:colOff>
      <xdr:row>75</xdr:row>
      <xdr:rowOff>0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1" y="14351000"/>
          <a:ext cx="8572500" cy="35877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75</xdr:row>
      <xdr:rowOff>0</xdr:rowOff>
    </xdr:from>
    <xdr:to>
      <xdr:col>25</xdr:col>
      <xdr:colOff>571500</xdr:colOff>
      <xdr:row>90</xdr:row>
      <xdr:rowOff>10583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0" y="17938750"/>
          <a:ext cx="8551333" cy="35983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90</xdr:row>
      <xdr:rowOff>0</xdr:rowOff>
    </xdr:from>
    <xdr:to>
      <xdr:col>25</xdr:col>
      <xdr:colOff>550334</xdr:colOff>
      <xdr:row>104</xdr:row>
      <xdr:rowOff>179916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0" y="21526500"/>
          <a:ext cx="8530167" cy="356658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105</xdr:row>
      <xdr:rowOff>0</xdr:rowOff>
    </xdr:from>
    <xdr:to>
      <xdr:col>25</xdr:col>
      <xdr:colOff>486834</xdr:colOff>
      <xdr:row>120</xdr:row>
      <xdr:rowOff>0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0" y="25114250"/>
          <a:ext cx="8466667" cy="35877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120</xdr:row>
      <xdr:rowOff>0</xdr:rowOff>
    </xdr:from>
    <xdr:to>
      <xdr:col>25</xdr:col>
      <xdr:colOff>603250</xdr:colOff>
      <xdr:row>135</xdr:row>
      <xdr:rowOff>10583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0" y="28702000"/>
          <a:ext cx="8583083" cy="3598333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</xdr:colOff>
      <xdr:row>135</xdr:row>
      <xdr:rowOff>0</xdr:rowOff>
    </xdr:from>
    <xdr:to>
      <xdr:col>25</xdr:col>
      <xdr:colOff>497418</xdr:colOff>
      <xdr:row>150</xdr:row>
      <xdr:rowOff>21167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1" y="32289750"/>
          <a:ext cx="8477250" cy="360891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150</xdr:row>
      <xdr:rowOff>0</xdr:rowOff>
    </xdr:from>
    <xdr:to>
      <xdr:col>25</xdr:col>
      <xdr:colOff>539750</xdr:colOff>
      <xdr:row>165</xdr:row>
      <xdr:rowOff>0</xdr:rowOff>
    </xdr:to>
    <xdr:pic>
      <xdr:nvPicPr>
        <xdr:cNvPr id="1035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0" y="35877500"/>
          <a:ext cx="8519583" cy="358775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165</xdr:row>
      <xdr:rowOff>0</xdr:rowOff>
    </xdr:from>
    <xdr:to>
      <xdr:col>25</xdr:col>
      <xdr:colOff>571500</xdr:colOff>
      <xdr:row>179</xdr:row>
      <xdr:rowOff>190500</xdr:rowOff>
    </xdr:to>
    <xdr:pic>
      <xdr:nvPicPr>
        <xdr:cNvPr id="103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0" y="39465250"/>
          <a:ext cx="8551333" cy="357716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180</xdr:row>
      <xdr:rowOff>0</xdr:rowOff>
    </xdr:from>
    <xdr:to>
      <xdr:col>25</xdr:col>
      <xdr:colOff>571500</xdr:colOff>
      <xdr:row>194</xdr:row>
      <xdr:rowOff>190500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620000" y="43053000"/>
          <a:ext cx="8551333" cy="3577167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195</xdr:row>
      <xdr:rowOff>1</xdr:rowOff>
    </xdr:from>
    <xdr:to>
      <xdr:col>25</xdr:col>
      <xdr:colOff>603250</xdr:colOff>
      <xdr:row>210</xdr:row>
      <xdr:rowOff>1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620000" y="46640751"/>
          <a:ext cx="8583083" cy="35877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476250</xdr:colOff>
      <xdr:row>2</xdr:row>
      <xdr:rowOff>28575</xdr:rowOff>
    </xdr:from>
    <xdr:to>
      <xdr:col>17</xdr:col>
      <xdr:colOff>438150</xdr:colOff>
      <xdr:row>28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10"/>
  <sheetViews>
    <sheetView topLeftCell="A184" zoomScale="90" zoomScaleNormal="90" workbookViewId="0">
      <selection activeCell="B222" sqref="B222"/>
    </sheetView>
  </sheetViews>
  <sheetFormatPr defaultRowHeight="15"/>
  <cols>
    <col min="6" max="6" width="8.28515625" customWidth="1"/>
    <col min="7" max="7" width="14" bestFit="1" customWidth="1"/>
  </cols>
  <sheetData>
    <row r="1" spans="1:26" ht="21">
      <c r="A1" s="22" t="s">
        <v>12</v>
      </c>
      <c r="B1" s="22"/>
      <c r="C1" s="22"/>
      <c r="K1" s="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.75">
      <c r="A2" s="2" t="s">
        <v>0</v>
      </c>
      <c r="B2" s="19" t="s">
        <v>1</v>
      </c>
      <c r="C2" s="3" t="s">
        <v>2</v>
      </c>
      <c r="D2" s="4"/>
      <c r="E2" s="5" t="s">
        <v>3</v>
      </c>
      <c r="F2" s="5" t="s">
        <v>4</v>
      </c>
      <c r="G2" s="5" t="s">
        <v>5</v>
      </c>
      <c r="H2" s="5" t="s">
        <v>6</v>
      </c>
      <c r="I2" s="6" t="s">
        <v>7</v>
      </c>
      <c r="J2" s="5" t="s">
        <v>8</v>
      </c>
      <c r="K2" s="7" t="s">
        <v>9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8.75">
      <c r="A3" s="8">
        <v>829</v>
      </c>
      <c r="B3" s="9"/>
      <c r="C3" s="10">
        <v>7911.1</v>
      </c>
      <c r="D3" s="11"/>
      <c r="E3" s="12">
        <f t="shared" ref="E3:E6" si="0">C3*0.06</f>
        <v>474.666</v>
      </c>
      <c r="F3" s="12">
        <f t="shared" ref="F3:F6" si="1">D3*0.217/E3</f>
        <v>0</v>
      </c>
      <c r="G3" s="13">
        <f t="shared" ref="G3:G6" si="2">F3*B3</f>
        <v>0</v>
      </c>
      <c r="H3" s="14">
        <f>G3</f>
        <v>0</v>
      </c>
      <c r="I3" s="14">
        <v>37</v>
      </c>
      <c r="J3" s="15">
        <f>H3*1000/$I$3</f>
        <v>0</v>
      </c>
      <c r="K3" s="16">
        <f>J3/1000</f>
        <v>0</v>
      </c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8.75">
      <c r="A4" s="8">
        <v>949</v>
      </c>
      <c r="B4" s="9">
        <v>16.5</v>
      </c>
      <c r="C4" s="10">
        <v>7911.1</v>
      </c>
      <c r="D4" s="11"/>
      <c r="E4" s="12">
        <f t="shared" si="0"/>
        <v>474.666</v>
      </c>
      <c r="F4" s="12">
        <f t="shared" si="1"/>
        <v>0</v>
      </c>
      <c r="G4" s="13">
        <f t="shared" si="2"/>
        <v>0</v>
      </c>
      <c r="H4" s="14">
        <f t="shared" ref="H4:H14" si="3">G4</f>
        <v>0</v>
      </c>
      <c r="I4" s="11"/>
      <c r="J4" s="15">
        <f t="shared" ref="J4:J13" si="4">H4*1000/$I$3</f>
        <v>0</v>
      </c>
      <c r="K4" s="16">
        <f t="shared" ref="K4:K6" si="5">J4/1000</f>
        <v>0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8.75">
      <c r="A5" s="8">
        <v>1051</v>
      </c>
      <c r="B5" s="9">
        <v>18.28</v>
      </c>
      <c r="C5" s="10">
        <v>7911.1</v>
      </c>
      <c r="D5" s="11"/>
      <c r="E5" s="12">
        <f t="shared" si="0"/>
        <v>474.666</v>
      </c>
      <c r="F5" s="12">
        <f t="shared" si="1"/>
        <v>0</v>
      </c>
      <c r="G5" s="13">
        <f t="shared" si="2"/>
        <v>0</v>
      </c>
      <c r="H5" s="14">
        <f t="shared" si="3"/>
        <v>0</v>
      </c>
      <c r="I5" s="11"/>
      <c r="J5" s="15">
        <f t="shared" si="4"/>
        <v>0</v>
      </c>
      <c r="K5" s="16">
        <f t="shared" si="5"/>
        <v>0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8.75">
      <c r="A6" s="8">
        <v>741</v>
      </c>
      <c r="B6" s="9"/>
      <c r="C6" s="10">
        <v>7911.1</v>
      </c>
      <c r="D6" s="11"/>
      <c r="E6" s="12">
        <f t="shared" si="0"/>
        <v>474.666</v>
      </c>
      <c r="F6" s="12">
        <f t="shared" si="1"/>
        <v>0</v>
      </c>
      <c r="G6" s="13">
        <f t="shared" si="2"/>
        <v>0</v>
      </c>
      <c r="H6" s="14">
        <f t="shared" si="3"/>
        <v>0</v>
      </c>
      <c r="I6" s="11"/>
      <c r="J6" s="15">
        <f>H6*1000/$I$3</f>
        <v>0</v>
      </c>
      <c r="K6" s="16">
        <f t="shared" si="5"/>
        <v>0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8.75">
      <c r="A7" s="8">
        <v>1137</v>
      </c>
      <c r="B7" s="9">
        <v>19.7</v>
      </c>
      <c r="C7" s="10">
        <v>7911.1</v>
      </c>
      <c r="D7" s="12">
        <v>4.6109999999999998</v>
      </c>
      <c r="E7" s="12">
        <f>C7*0.06</f>
        <v>474.666</v>
      </c>
      <c r="F7" s="12">
        <f>D7*0.217/E7</f>
        <v>2.1079811909848188E-3</v>
      </c>
      <c r="G7" s="13">
        <f>F7*B7</f>
        <v>4.1527229462400929E-2</v>
      </c>
      <c r="H7" s="14">
        <f t="shared" si="3"/>
        <v>4.1527229462400929E-2</v>
      </c>
      <c r="I7" s="11"/>
      <c r="J7" s="15">
        <f>H7*1000/$I$3</f>
        <v>1.1223575530378631</v>
      </c>
      <c r="K7" s="16">
        <f>J7/1000</f>
        <v>1.1223575530378632E-3</v>
      </c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8.75">
      <c r="A8" s="8">
        <v>1258</v>
      </c>
      <c r="B8" s="9">
        <v>20.100000000000001</v>
      </c>
      <c r="C8" s="10">
        <v>7911.1</v>
      </c>
      <c r="D8" s="12">
        <v>29.350999999999999</v>
      </c>
      <c r="E8" s="12">
        <f>C8*0.06</f>
        <v>474.666</v>
      </c>
      <c r="F8" s="12">
        <f>D8*0.217/E8</f>
        <v>1.3418207750291785E-2</v>
      </c>
      <c r="G8" s="13">
        <f>F8*B8</f>
        <v>0.26970597578086491</v>
      </c>
      <c r="H8" s="14">
        <f t="shared" si="3"/>
        <v>0.26970597578086491</v>
      </c>
      <c r="I8" s="11"/>
      <c r="J8" s="15">
        <f>H8*1000/$I$3</f>
        <v>7.289350696780132</v>
      </c>
      <c r="K8" s="16">
        <f>J8/1000</f>
        <v>7.2893506967801319E-3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8.75">
      <c r="A9" s="8">
        <v>1344</v>
      </c>
      <c r="B9" s="9">
        <v>21.3</v>
      </c>
      <c r="C9" s="10">
        <v>7911.1</v>
      </c>
      <c r="D9" s="11">
        <v>375.75799999999998</v>
      </c>
      <c r="E9" s="12">
        <f>C9*0.06</f>
        <v>474.666</v>
      </c>
      <c r="F9" s="12">
        <f>D9*0.217/E9</f>
        <v>0.1717828662680706</v>
      </c>
      <c r="G9" s="13">
        <f>F9*B9</f>
        <v>3.6589750515099038</v>
      </c>
      <c r="H9" s="14">
        <f t="shared" si="3"/>
        <v>3.6589750515099038</v>
      </c>
      <c r="I9" s="11"/>
      <c r="J9" s="15">
        <f t="shared" si="4"/>
        <v>98.891217608375769</v>
      </c>
      <c r="K9" s="16">
        <f>J9/1000</f>
        <v>9.889121760837577E-2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8.75">
      <c r="A10" s="8" t="s">
        <v>10</v>
      </c>
      <c r="B10" s="9">
        <v>22.4</v>
      </c>
      <c r="C10" s="10">
        <v>7911.1</v>
      </c>
      <c r="D10" s="11">
        <v>54.396999999999998</v>
      </c>
      <c r="E10" s="12">
        <f>C10*0.06</f>
        <v>474.666</v>
      </c>
      <c r="F10" s="12">
        <f>D10*0.217/E10</f>
        <v>2.4868326360008932E-2</v>
      </c>
      <c r="G10" s="13">
        <f>F10*B10</f>
        <v>0.55705051046420007</v>
      </c>
      <c r="H10" s="14">
        <f t="shared" si="3"/>
        <v>0.55705051046420007</v>
      </c>
      <c r="I10" s="11"/>
      <c r="J10" s="15">
        <f>H10*1000/$I$3</f>
        <v>15.055419201735138</v>
      </c>
      <c r="K10" s="16">
        <f>J10/1000</f>
        <v>1.5055419201735138E-2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8.75">
      <c r="A11" s="8">
        <v>1095</v>
      </c>
      <c r="B11" s="9">
        <v>23.6</v>
      </c>
      <c r="C11" s="10">
        <v>7911.1</v>
      </c>
      <c r="D11" s="17">
        <v>218.12200000000001</v>
      </c>
      <c r="E11" s="12">
        <f t="shared" ref="E11:E14" si="6">C11*0.06</f>
        <v>474.666</v>
      </c>
      <c r="F11" s="12">
        <f t="shared" ref="F11:F14" si="7">D11*0.217/E11</f>
        <v>9.9717430782908414E-2</v>
      </c>
      <c r="G11" s="13">
        <f t="shared" ref="G11:G14" si="8">F11*B11</f>
        <v>2.3533313664766387</v>
      </c>
      <c r="H11" s="14">
        <f t="shared" si="3"/>
        <v>2.3533313664766387</v>
      </c>
      <c r="I11" s="17"/>
      <c r="J11" s="15">
        <f>H11*1000/$I$3</f>
        <v>63.603550445314561</v>
      </c>
      <c r="K11" s="16">
        <f t="shared" ref="K11:K14" si="9">J11/1000</f>
        <v>6.3603550445314558E-2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8.75">
      <c r="A12" s="8">
        <v>975</v>
      </c>
      <c r="B12" s="9">
        <v>24.6</v>
      </c>
      <c r="C12" s="10">
        <v>7911.1</v>
      </c>
      <c r="D12" s="17">
        <v>24.103999999999999</v>
      </c>
      <c r="E12" s="12">
        <f t="shared" si="6"/>
        <v>474.666</v>
      </c>
      <c r="F12" s="12">
        <f t="shared" si="7"/>
        <v>1.1019470532964232E-2</v>
      </c>
      <c r="G12" s="13">
        <f t="shared" si="8"/>
        <v>0.27107897511092011</v>
      </c>
      <c r="H12" s="14">
        <f t="shared" si="3"/>
        <v>0.27107897511092011</v>
      </c>
      <c r="I12" s="17"/>
      <c r="J12" s="15">
        <f t="shared" si="4"/>
        <v>7.3264587867816244</v>
      </c>
      <c r="K12" s="16">
        <f>J12/1000</f>
        <v>7.3264587867816243E-3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8.75">
      <c r="A13" s="8">
        <v>1182</v>
      </c>
      <c r="B13" s="9">
        <v>25.7</v>
      </c>
      <c r="C13" s="10">
        <v>7911.1</v>
      </c>
      <c r="D13" s="17">
        <v>319.029</v>
      </c>
      <c r="E13" s="12">
        <f t="shared" si="6"/>
        <v>474.666</v>
      </c>
      <c r="F13" s="12">
        <f t="shared" si="7"/>
        <v>0.14584843447813831</v>
      </c>
      <c r="G13" s="13">
        <f t="shared" si="8"/>
        <v>3.7483047660881543</v>
      </c>
      <c r="H13" s="14">
        <f t="shared" si="3"/>
        <v>3.7483047660881543</v>
      </c>
      <c r="I13" s="17"/>
      <c r="J13" s="15">
        <f t="shared" si="4"/>
        <v>101.30553421859877</v>
      </c>
      <c r="K13" s="16">
        <f t="shared" si="9"/>
        <v>0.10130553421859877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8.75">
      <c r="A14" s="18" t="s">
        <v>11</v>
      </c>
      <c r="B14" s="9">
        <v>26.5</v>
      </c>
      <c r="C14" s="10">
        <v>7911.1</v>
      </c>
      <c r="D14" s="17">
        <v>43.158999999999999</v>
      </c>
      <c r="E14" s="12">
        <f t="shared" si="6"/>
        <v>474.666</v>
      </c>
      <c r="F14" s="12">
        <f t="shared" si="7"/>
        <v>1.9730722234160444E-2</v>
      </c>
      <c r="G14" s="13">
        <f t="shared" si="8"/>
        <v>0.52286413920525177</v>
      </c>
      <c r="H14" s="14">
        <f t="shared" si="3"/>
        <v>0.52286413920525177</v>
      </c>
      <c r="I14" s="17"/>
      <c r="J14" s="15">
        <f>H14*1000/$I$3</f>
        <v>14.131463221763561</v>
      </c>
      <c r="K14" s="16">
        <f t="shared" si="9"/>
        <v>1.4131463221763561E-2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>
      <c r="K15" s="16">
        <f>SUM(K3:K14)</f>
        <v>0.30872535173238741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21">
      <c r="A16" s="22" t="s">
        <v>13</v>
      </c>
      <c r="B16" s="22"/>
      <c r="C16" s="22"/>
      <c r="K16" s="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>
      <c r="A17" s="2" t="s">
        <v>0</v>
      </c>
      <c r="B17" s="19" t="s">
        <v>1</v>
      </c>
      <c r="C17" s="3" t="s">
        <v>2</v>
      </c>
      <c r="D17" s="4"/>
      <c r="E17" s="5" t="s">
        <v>3</v>
      </c>
      <c r="F17" s="5" t="s">
        <v>4</v>
      </c>
      <c r="G17" s="5" t="s">
        <v>5</v>
      </c>
      <c r="H17" s="5" t="s">
        <v>6</v>
      </c>
      <c r="I17" s="6" t="s">
        <v>7</v>
      </c>
      <c r="J17" s="5" t="s">
        <v>8</v>
      </c>
      <c r="K17" s="7" t="s">
        <v>9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8.75">
      <c r="A18" s="8">
        <v>829</v>
      </c>
      <c r="B18" s="9"/>
      <c r="C18" s="10">
        <v>7911.1</v>
      </c>
      <c r="D18" s="11"/>
      <c r="E18" s="12">
        <f t="shared" ref="E18:E21" si="10">C18*0.06</f>
        <v>474.666</v>
      </c>
      <c r="F18" s="12">
        <f t="shared" ref="F18:F21" si="11">D18*0.217/E18</f>
        <v>0</v>
      </c>
      <c r="G18" s="13">
        <f t="shared" ref="G18:G21" si="12">F18*B18</f>
        <v>0</v>
      </c>
      <c r="H18" s="14">
        <f>G18</f>
        <v>0</v>
      </c>
      <c r="I18" s="14">
        <v>30</v>
      </c>
      <c r="J18" s="15">
        <f>H18*1000/$I$18</f>
        <v>0</v>
      </c>
      <c r="K18" s="16">
        <f>J18/1000</f>
        <v>0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8.75">
      <c r="A19" s="8">
        <v>949</v>
      </c>
      <c r="B19" s="9">
        <v>16.5</v>
      </c>
      <c r="C19" s="10">
        <v>7911.1</v>
      </c>
      <c r="D19" s="11"/>
      <c r="E19" s="12">
        <f t="shared" si="10"/>
        <v>474.666</v>
      </c>
      <c r="F19" s="12">
        <f t="shared" si="11"/>
        <v>0</v>
      </c>
      <c r="G19" s="13">
        <f t="shared" si="12"/>
        <v>0</v>
      </c>
      <c r="H19" s="14">
        <f t="shared" ref="H19:H29" si="13">G19</f>
        <v>0</v>
      </c>
      <c r="I19" s="11"/>
      <c r="J19" s="15">
        <f t="shared" ref="J19:J29" si="14">H19*1000/$I$18</f>
        <v>0</v>
      </c>
      <c r="K19" s="16">
        <f t="shared" ref="K19:K21" si="15">J19/1000</f>
        <v>0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8.75">
      <c r="A20" s="8">
        <v>1051</v>
      </c>
      <c r="B20" s="9">
        <v>18.28</v>
      </c>
      <c r="C20" s="10">
        <v>7911.1</v>
      </c>
      <c r="D20" s="11"/>
      <c r="E20" s="12">
        <f t="shared" si="10"/>
        <v>474.666</v>
      </c>
      <c r="F20" s="12">
        <f t="shared" si="11"/>
        <v>0</v>
      </c>
      <c r="G20" s="13">
        <f t="shared" si="12"/>
        <v>0</v>
      </c>
      <c r="H20" s="14">
        <f t="shared" si="13"/>
        <v>0</v>
      </c>
      <c r="I20" s="11"/>
      <c r="J20" s="15">
        <f t="shared" si="14"/>
        <v>0</v>
      </c>
      <c r="K20" s="16">
        <f t="shared" si="15"/>
        <v>0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8.75">
      <c r="A21" s="8">
        <v>741</v>
      </c>
      <c r="B21" s="9"/>
      <c r="C21" s="10">
        <v>7911.1</v>
      </c>
      <c r="D21" s="11"/>
      <c r="E21" s="12">
        <f t="shared" si="10"/>
        <v>474.666</v>
      </c>
      <c r="F21" s="12">
        <f t="shared" si="11"/>
        <v>0</v>
      </c>
      <c r="G21" s="13">
        <f t="shared" si="12"/>
        <v>0</v>
      </c>
      <c r="H21" s="14">
        <f t="shared" si="13"/>
        <v>0</v>
      </c>
      <c r="I21" s="11"/>
      <c r="J21" s="15">
        <f>H21*1000/$I$18</f>
        <v>0</v>
      </c>
      <c r="K21" s="16">
        <f t="shared" si="15"/>
        <v>0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8.75">
      <c r="A22" s="8">
        <v>1137</v>
      </c>
      <c r="B22" s="9">
        <v>19.7</v>
      </c>
      <c r="C22" s="10">
        <v>7911.1</v>
      </c>
      <c r="D22" s="12">
        <v>10.314</v>
      </c>
      <c r="E22" s="12">
        <f>C22*0.06</f>
        <v>474.666</v>
      </c>
      <c r="F22" s="12">
        <f>D22*0.217/E22</f>
        <v>4.7151849932373507E-3</v>
      </c>
      <c r="G22" s="13">
        <f>F22*B22</f>
        <v>9.2889144366775811E-2</v>
      </c>
      <c r="H22" s="14">
        <f t="shared" si="13"/>
        <v>9.2889144366775811E-2</v>
      </c>
      <c r="I22" s="11"/>
      <c r="J22" s="15">
        <f t="shared" si="14"/>
        <v>3.0963048122258603</v>
      </c>
      <c r="K22" s="16">
        <f>J22/1000</f>
        <v>3.0963048122258602E-3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8.75">
      <c r="A23" s="8">
        <v>1258</v>
      </c>
      <c r="B23" s="9">
        <v>20.100000000000001</v>
      </c>
      <c r="C23" s="10">
        <v>7911.1</v>
      </c>
      <c r="D23" s="12">
        <v>32.747</v>
      </c>
      <c r="E23" s="12">
        <f>C23*0.06</f>
        <v>474.666</v>
      </c>
      <c r="F23" s="12">
        <f>D23*0.217/E23</f>
        <v>1.4970735211706757E-2</v>
      </c>
      <c r="G23" s="13">
        <f>F23*B23</f>
        <v>0.30091177775530581</v>
      </c>
      <c r="H23" s="14">
        <f t="shared" si="13"/>
        <v>0.30091177775530581</v>
      </c>
      <c r="I23" s="11"/>
      <c r="J23" s="15">
        <f>H23*1000/$I$18</f>
        <v>10.030392591843528</v>
      </c>
      <c r="K23" s="16">
        <f>J23/1000</f>
        <v>1.0030392591843528E-2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8.75">
      <c r="A24" s="8">
        <v>1344</v>
      </c>
      <c r="B24" s="9">
        <v>21.3</v>
      </c>
      <c r="C24" s="10">
        <v>7911.1</v>
      </c>
      <c r="D24" s="11">
        <v>281.303</v>
      </c>
      <c r="E24" s="12">
        <f>C24*0.06</f>
        <v>474.666</v>
      </c>
      <c r="F24" s="12">
        <f>D24*0.217/E24</f>
        <v>0.12860148188410375</v>
      </c>
      <c r="G24" s="13">
        <f>F24*B24</f>
        <v>2.7392115641314101</v>
      </c>
      <c r="H24" s="14">
        <f t="shared" si="13"/>
        <v>2.7392115641314101</v>
      </c>
      <c r="I24" s="11"/>
      <c r="J24" s="15">
        <f>H24*1000/$I$18</f>
        <v>91.307052137713669</v>
      </c>
      <c r="K24" s="16">
        <f>J24/1000</f>
        <v>9.1307052137713673E-2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8.75">
      <c r="A25" s="8" t="s">
        <v>10</v>
      </c>
      <c r="B25" s="9">
        <v>22.4</v>
      </c>
      <c r="C25" s="10">
        <v>7911.1</v>
      </c>
      <c r="D25" s="11">
        <v>88.286000000000001</v>
      </c>
      <c r="E25" s="12">
        <f>C25*0.06</f>
        <v>474.666</v>
      </c>
      <c r="F25" s="12">
        <f>D25*0.217/E25</f>
        <v>4.0361142361155004E-2</v>
      </c>
      <c r="G25" s="13">
        <f>F25*B25</f>
        <v>0.90408958888987201</v>
      </c>
      <c r="H25" s="14">
        <f t="shared" si="13"/>
        <v>0.90408958888987201</v>
      </c>
      <c r="I25" s="11"/>
      <c r="J25" s="15">
        <f t="shared" si="14"/>
        <v>30.136319629662403</v>
      </c>
      <c r="K25" s="16">
        <f>J25/1000</f>
        <v>3.0136319629662404E-2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8.75">
      <c r="A26" s="8">
        <v>1095</v>
      </c>
      <c r="B26" s="9">
        <v>23.6</v>
      </c>
      <c r="C26" s="10">
        <v>7911.1</v>
      </c>
      <c r="D26" s="17">
        <v>104.923</v>
      </c>
      <c r="E26" s="12">
        <f t="shared" ref="E26:E29" si="16">C26*0.06</f>
        <v>474.666</v>
      </c>
      <c r="F26" s="12">
        <f t="shared" ref="F26:F29" si="17">D26*0.217/E26</f>
        <v>4.796697256597271E-2</v>
      </c>
      <c r="G26" s="13">
        <f t="shared" ref="G26:G29" si="18">F26*B26</f>
        <v>1.132020552556956</v>
      </c>
      <c r="H26" s="14">
        <f t="shared" si="13"/>
        <v>1.132020552556956</v>
      </c>
      <c r="I26" s="17"/>
      <c r="J26" s="15">
        <f t="shared" si="14"/>
        <v>37.734018418565206</v>
      </c>
      <c r="K26" s="16">
        <f t="shared" ref="K26:K29" si="19">J26/1000</f>
        <v>3.7734018418565204E-2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8.75">
      <c r="A27" s="8">
        <v>975</v>
      </c>
      <c r="B27" s="9">
        <v>24.6</v>
      </c>
      <c r="C27" s="10">
        <v>7911.1</v>
      </c>
      <c r="D27" s="17">
        <v>24.974</v>
      </c>
      <c r="E27" s="12">
        <f t="shared" si="16"/>
        <v>474.666</v>
      </c>
      <c r="F27" s="12">
        <f t="shared" si="17"/>
        <v>1.1417202833150047E-2</v>
      </c>
      <c r="G27" s="13">
        <f t="shared" si="18"/>
        <v>0.28086318969549118</v>
      </c>
      <c r="H27" s="14">
        <f t="shared" si="13"/>
        <v>0.28086318969549118</v>
      </c>
      <c r="I27" s="17"/>
      <c r="J27" s="15">
        <f t="shared" si="14"/>
        <v>9.3621063231830401</v>
      </c>
      <c r="K27" s="16">
        <f t="shared" si="19"/>
        <v>9.3621063231830396E-3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8.75">
      <c r="A28" s="8">
        <v>1182</v>
      </c>
      <c r="B28" s="9">
        <v>25.7</v>
      </c>
      <c r="C28" s="10">
        <v>7911.1</v>
      </c>
      <c r="D28" s="17">
        <v>163.70500000000001</v>
      </c>
      <c r="E28" s="12">
        <f t="shared" si="16"/>
        <v>474.666</v>
      </c>
      <c r="F28" s="12">
        <f t="shared" si="17"/>
        <v>7.4839961151630843E-2</v>
      </c>
      <c r="G28" s="13">
        <f t="shared" si="18"/>
        <v>1.9233870015969126</v>
      </c>
      <c r="H28" s="14">
        <f t="shared" si="13"/>
        <v>1.9233870015969126</v>
      </c>
      <c r="I28" s="17"/>
      <c r="J28" s="15">
        <f t="shared" si="14"/>
        <v>64.112900053230419</v>
      </c>
      <c r="K28" s="16">
        <f t="shared" si="19"/>
        <v>6.4112900053230421E-2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8.75">
      <c r="A29" s="18" t="s">
        <v>11</v>
      </c>
      <c r="B29" s="9">
        <v>26.5</v>
      </c>
      <c r="C29" s="10">
        <v>7911.1</v>
      </c>
      <c r="D29" s="17">
        <v>50.326000000000001</v>
      </c>
      <c r="E29" s="12">
        <f t="shared" si="16"/>
        <v>474.666</v>
      </c>
      <c r="F29" s="12">
        <f t="shared" si="17"/>
        <v>2.3007213493277379E-2</v>
      </c>
      <c r="G29" s="13">
        <f t="shared" si="18"/>
        <v>0.60969115757185055</v>
      </c>
      <c r="H29" s="14">
        <f t="shared" si="13"/>
        <v>0.60969115757185055</v>
      </c>
      <c r="I29" s="17"/>
      <c r="J29" s="15">
        <f t="shared" si="14"/>
        <v>20.323038585728352</v>
      </c>
      <c r="K29" s="16">
        <f t="shared" si="19"/>
        <v>2.0323038585728353E-2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>
      <c r="K30" s="16">
        <f>SUM(K18:K29)</f>
        <v>0.26610213255215248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21">
      <c r="A31" s="22" t="s">
        <v>14</v>
      </c>
      <c r="B31" s="22"/>
      <c r="C31" s="22"/>
      <c r="K31" s="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>
      <c r="A32" s="2" t="s">
        <v>0</v>
      </c>
      <c r="B32" s="19" t="s">
        <v>1</v>
      </c>
      <c r="C32" s="3" t="s">
        <v>2</v>
      </c>
      <c r="D32" s="4"/>
      <c r="E32" s="5" t="s">
        <v>3</v>
      </c>
      <c r="F32" s="5" t="s">
        <v>4</v>
      </c>
      <c r="G32" s="5" t="s">
        <v>5</v>
      </c>
      <c r="H32" s="5" t="s">
        <v>6</v>
      </c>
      <c r="I32" s="6" t="s">
        <v>7</v>
      </c>
      <c r="J32" s="5" t="s">
        <v>8</v>
      </c>
      <c r="K32" s="7" t="s">
        <v>9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8.75">
      <c r="A33" s="8">
        <v>829</v>
      </c>
      <c r="B33" s="9"/>
      <c r="C33" s="10">
        <v>7911.1</v>
      </c>
      <c r="D33" s="11"/>
      <c r="E33" s="12">
        <f t="shared" ref="E33:E36" si="20">C33*0.06</f>
        <v>474.666</v>
      </c>
      <c r="F33" s="12">
        <f t="shared" ref="F33:F36" si="21">D33*0.217/E33</f>
        <v>0</v>
      </c>
      <c r="G33" s="13">
        <f t="shared" ref="G33:G36" si="22">F33*B33</f>
        <v>0</v>
      </c>
      <c r="H33" s="14">
        <f>G33</f>
        <v>0</v>
      </c>
      <c r="I33" s="14">
        <v>55</v>
      </c>
      <c r="J33" s="15">
        <f>H33*1000/$I$33</f>
        <v>0</v>
      </c>
      <c r="K33" s="16">
        <f>J33/1000</f>
        <v>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8.75">
      <c r="A34" s="8">
        <v>949</v>
      </c>
      <c r="B34" s="9">
        <v>16.5</v>
      </c>
      <c r="C34" s="10">
        <v>7911.1</v>
      </c>
      <c r="D34" s="11"/>
      <c r="E34" s="12">
        <f t="shared" si="20"/>
        <v>474.666</v>
      </c>
      <c r="F34" s="12">
        <f t="shared" si="21"/>
        <v>0</v>
      </c>
      <c r="G34" s="13">
        <f t="shared" si="22"/>
        <v>0</v>
      </c>
      <c r="H34" s="14">
        <f t="shared" ref="H34:H44" si="23">G34</f>
        <v>0</v>
      </c>
      <c r="I34" s="11"/>
      <c r="J34" s="15">
        <f>H34*1000/$I$33</f>
        <v>0</v>
      </c>
      <c r="K34" s="16">
        <f t="shared" ref="K34:K36" si="24">J34/1000</f>
        <v>0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8.75">
      <c r="A35" s="8">
        <v>1051</v>
      </c>
      <c r="B35" s="9">
        <v>18.28</v>
      </c>
      <c r="C35" s="10">
        <v>7911.1</v>
      </c>
      <c r="D35" s="11"/>
      <c r="E35" s="12">
        <f t="shared" si="20"/>
        <v>474.666</v>
      </c>
      <c r="F35" s="12">
        <f t="shared" si="21"/>
        <v>0</v>
      </c>
      <c r="G35" s="13">
        <f t="shared" si="22"/>
        <v>0</v>
      </c>
      <c r="H35" s="14">
        <f t="shared" si="23"/>
        <v>0</v>
      </c>
      <c r="I35" s="11"/>
      <c r="J35" s="15">
        <f t="shared" ref="J35:J36" si="25">H35*1000/$I$33</f>
        <v>0</v>
      </c>
      <c r="K35" s="16">
        <f t="shared" si="24"/>
        <v>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8.75">
      <c r="A36" s="8">
        <v>741</v>
      </c>
      <c r="B36" s="9"/>
      <c r="C36" s="10">
        <v>7911.1</v>
      </c>
      <c r="D36" s="11"/>
      <c r="E36" s="12">
        <f t="shared" si="20"/>
        <v>474.666</v>
      </c>
      <c r="F36" s="12">
        <f t="shared" si="21"/>
        <v>0</v>
      </c>
      <c r="G36" s="13">
        <f t="shared" si="22"/>
        <v>0</v>
      </c>
      <c r="H36" s="14">
        <f t="shared" si="23"/>
        <v>0</v>
      </c>
      <c r="I36" s="11"/>
      <c r="J36" s="15">
        <f t="shared" si="25"/>
        <v>0</v>
      </c>
      <c r="K36" s="16">
        <f t="shared" si="24"/>
        <v>0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8.75">
      <c r="A37" s="8">
        <v>1137</v>
      </c>
      <c r="B37" s="9">
        <v>19.7</v>
      </c>
      <c r="C37" s="10">
        <v>7911.1</v>
      </c>
      <c r="D37" s="12">
        <v>13.189</v>
      </c>
      <c r="E37" s="12">
        <f>C37*0.06</f>
        <v>474.666</v>
      </c>
      <c r="F37" s="12">
        <f>D37*0.217/E37</f>
        <v>6.0295302381042672E-3</v>
      </c>
      <c r="G37" s="13">
        <f>F37*B37</f>
        <v>0.11878174569065406</v>
      </c>
      <c r="H37" s="14">
        <f t="shared" si="23"/>
        <v>0.11878174569065406</v>
      </c>
      <c r="I37" s="11"/>
      <c r="J37" s="15">
        <f>H37*1000/$I$33</f>
        <v>2.1596681034664376</v>
      </c>
      <c r="K37" s="16">
        <f>J37/1000</f>
        <v>2.1596681034664377E-3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8.75">
      <c r="A38" s="8">
        <v>1258</v>
      </c>
      <c r="B38" s="9">
        <v>20.2</v>
      </c>
      <c r="C38" s="10">
        <v>7911.1</v>
      </c>
      <c r="D38" s="12">
        <v>31.895</v>
      </c>
      <c r="E38" s="12">
        <f>C38*0.06</f>
        <v>474.666</v>
      </c>
      <c r="F38" s="12">
        <f>D38*0.217/E38</f>
        <v>1.458123185566272E-2</v>
      </c>
      <c r="G38" s="13">
        <f>F38*B38</f>
        <v>0.29454088348438695</v>
      </c>
      <c r="H38" s="14">
        <f t="shared" si="23"/>
        <v>0.29454088348438695</v>
      </c>
      <c r="I38" s="11"/>
      <c r="J38" s="15">
        <f t="shared" ref="J38:J44" si="26">H38*1000/$I$33</f>
        <v>5.3552887906252167</v>
      </c>
      <c r="K38" s="16">
        <f>J38/1000</f>
        <v>5.3552887906252169E-3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8.75">
      <c r="A39" s="8">
        <v>1344</v>
      </c>
      <c r="B39" s="9">
        <v>21.5</v>
      </c>
      <c r="C39" s="10">
        <v>7911.1</v>
      </c>
      <c r="D39" s="11">
        <v>251.31700000000001</v>
      </c>
      <c r="E39" s="12">
        <f>C39*0.06</f>
        <v>474.666</v>
      </c>
      <c r="F39" s="12">
        <f>D39*0.217/E39</f>
        <v>0.11489297527103269</v>
      </c>
      <c r="G39" s="13">
        <f>F39*B39</f>
        <v>2.4701989683272028</v>
      </c>
      <c r="H39" s="14">
        <f t="shared" si="23"/>
        <v>2.4701989683272028</v>
      </c>
      <c r="I39" s="11"/>
      <c r="J39" s="15">
        <f t="shared" si="26"/>
        <v>44.912708515040052</v>
      </c>
      <c r="K39" s="16">
        <f>J39/1000</f>
        <v>4.4912708515040055E-2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8.75">
      <c r="A40" s="8" t="s">
        <v>10</v>
      </c>
      <c r="B40" s="9">
        <v>22.6</v>
      </c>
      <c r="C40" s="10">
        <v>7911.1</v>
      </c>
      <c r="D40" s="11">
        <v>114.202</v>
      </c>
      <c r="E40" s="12">
        <f>C40*0.06</f>
        <v>474.666</v>
      </c>
      <c r="F40" s="12">
        <f>D40*0.217/E40</f>
        <v>5.2208993271057963E-2</v>
      </c>
      <c r="G40" s="13">
        <f>F40*B40</f>
        <v>1.1799232479259101</v>
      </c>
      <c r="H40" s="14">
        <f t="shared" si="23"/>
        <v>1.1799232479259101</v>
      </c>
      <c r="I40" s="11"/>
      <c r="J40" s="15">
        <f t="shared" si="26"/>
        <v>21.453149962289274</v>
      </c>
      <c r="K40" s="16">
        <f>J40/1000</f>
        <v>2.1453149962289274E-2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8.75">
      <c r="A41" s="8">
        <v>1095</v>
      </c>
      <c r="B41" s="9">
        <v>23.8</v>
      </c>
      <c r="C41" s="10">
        <v>7911.1</v>
      </c>
      <c r="D41" s="20">
        <v>144.86000000000001</v>
      </c>
      <c r="E41" s="12">
        <f t="shared" ref="E41:E44" si="27">C41*0.06</f>
        <v>474.666</v>
      </c>
      <c r="F41" s="12">
        <f t="shared" ref="F41:F44" si="28">D41*0.217/E41</f>
        <v>6.6224713798755344E-2</v>
      </c>
      <c r="G41" s="13">
        <f t="shared" ref="G41:G44" si="29">F41*B41</f>
        <v>1.5761481884103772</v>
      </c>
      <c r="H41" s="14">
        <f t="shared" si="23"/>
        <v>1.5761481884103772</v>
      </c>
      <c r="I41" s="17"/>
      <c r="J41" s="15">
        <f t="shared" si="26"/>
        <v>28.657239789279583</v>
      </c>
      <c r="K41" s="16">
        <f t="shared" ref="K41:K44" si="30">J41/1000</f>
        <v>2.8657239789279584E-2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8.75">
      <c r="A42" s="8">
        <v>975</v>
      </c>
      <c r="B42" s="9">
        <v>24.7</v>
      </c>
      <c r="C42" s="10">
        <v>7911.1</v>
      </c>
      <c r="D42" s="17">
        <v>46.423999999999999</v>
      </c>
      <c r="E42" s="12">
        <f t="shared" si="27"/>
        <v>474.666</v>
      </c>
      <c r="F42" s="12">
        <f t="shared" si="28"/>
        <v>2.1223361268765825E-2</v>
      </c>
      <c r="G42" s="13">
        <f t="shared" si="29"/>
        <v>0.52421702333851583</v>
      </c>
      <c r="H42" s="14">
        <f t="shared" si="23"/>
        <v>0.52421702333851583</v>
      </c>
      <c r="I42" s="17"/>
      <c r="J42" s="15">
        <f t="shared" si="26"/>
        <v>9.5312186061548321</v>
      </c>
      <c r="K42" s="16">
        <f t="shared" si="30"/>
        <v>9.5312186061548322E-3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8.75">
      <c r="A43" s="8">
        <v>1182</v>
      </c>
      <c r="B43" s="9">
        <v>25.8</v>
      </c>
      <c r="C43" s="10">
        <v>7911.1</v>
      </c>
      <c r="D43" s="17">
        <v>236.029</v>
      </c>
      <c r="E43" s="12">
        <f t="shared" si="27"/>
        <v>474.666</v>
      </c>
      <c r="F43" s="12">
        <f t="shared" si="28"/>
        <v>0.1079038587132847</v>
      </c>
      <c r="G43" s="13">
        <f t="shared" si="29"/>
        <v>2.7839195548027456</v>
      </c>
      <c r="H43" s="14">
        <f t="shared" si="23"/>
        <v>2.7839195548027456</v>
      </c>
      <c r="I43" s="17"/>
      <c r="J43" s="15">
        <f t="shared" si="26"/>
        <v>50.61671917823174</v>
      </c>
      <c r="K43" s="16">
        <f t="shared" si="30"/>
        <v>5.0616719178231739E-2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8.75">
      <c r="A44" s="18" t="s">
        <v>11</v>
      </c>
      <c r="B44" s="9">
        <v>26.7</v>
      </c>
      <c r="C44" s="10">
        <v>7911.1</v>
      </c>
      <c r="D44" s="17">
        <v>106.712</v>
      </c>
      <c r="E44" s="12">
        <f t="shared" si="27"/>
        <v>474.666</v>
      </c>
      <c r="F44" s="12">
        <f t="shared" si="28"/>
        <v>4.8784838180952507E-2</v>
      </c>
      <c r="G44" s="13">
        <f t="shared" si="29"/>
        <v>1.3025551794314318</v>
      </c>
      <c r="H44" s="14">
        <f t="shared" si="23"/>
        <v>1.3025551794314318</v>
      </c>
      <c r="I44" s="17"/>
      <c r="J44" s="15">
        <f t="shared" si="26"/>
        <v>23.682821444207853</v>
      </c>
      <c r="K44" s="16">
        <f t="shared" si="30"/>
        <v>2.3682821444207854E-2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>
      <c r="K45" s="16">
        <f>SUM(K33:K44)</f>
        <v>0.18636881438929501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21">
      <c r="A46" s="22" t="s">
        <v>15</v>
      </c>
      <c r="B46" s="22"/>
      <c r="C46" s="22"/>
      <c r="K46" s="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>
      <c r="A47" s="2" t="s">
        <v>0</v>
      </c>
      <c r="B47" s="19" t="s">
        <v>1</v>
      </c>
      <c r="C47" s="3" t="s">
        <v>2</v>
      </c>
      <c r="D47" s="4"/>
      <c r="E47" s="5" t="s">
        <v>3</v>
      </c>
      <c r="F47" s="5" t="s">
        <v>4</v>
      </c>
      <c r="G47" s="5" t="s">
        <v>5</v>
      </c>
      <c r="H47" s="5" t="s">
        <v>6</v>
      </c>
      <c r="I47" s="6" t="s">
        <v>7</v>
      </c>
      <c r="J47" s="5" t="s">
        <v>8</v>
      </c>
      <c r="K47" s="7" t="s">
        <v>9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8.75">
      <c r="A48" s="8">
        <v>829</v>
      </c>
      <c r="B48" s="9"/>
      <c r="C48" s="10">
        <v>7911.1</v>
      </c>
      <c r="D48" s="11"/>
      <c r="E48" s="12">
        <f t="shared" ref="E48:E51" si="31">C48*0.06</f>
        <v>474.666</v>
      </c>
      <c r="F48" s="12">
        <f>D48*0.217/E48</f>
        <v>0</v>
      </c>
      <c r="G48" s="13">
        <f t="shared" ref="G48:G51" si="32">F48*B48</f>
        <v>0</v>
      </c>
      <c r="H48" s="14">
        <f>G48</f>
        <v>0</v>
      </c>
      <c r="I48" s="14">
        <v>53</v>
      </c>
      <c r="J48" s="15">
        <f>H48*1000/$I$48</f>
        <v>0</v>
      </c>
      <c r="K48" s="16">
        <f>J48/1000</f>
        <v>0</v>
      </c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8.75">
      <c r="A49" s="8">
        <v>949</v>
      </c>
      <c r="B49" s="9">
        <v>16.5</v>
      </c>
      <c r="C49" s="10">
        <v>7911.1</v>
      </c>
      <c r="D49" s="11"/>
      <c r="E49" s="12">
        <f t="shared" si="31"/>
        <v>474.666</v>
      </c>
      <c r="F49" s="12">
        <f t="shared" ref="F49:F51" si="33">D49*0.217/E49</f>
        <v>0</v>
      </c>
      <c r="G49" s="13">
        <f t="shared" si="32"/>
        <v>0</v>
      </c>
      <c r="H49" s="14">
        <f t="shared" ref="H49:H59" si="34">G49</f>
        <v>0</v>
      </c>
      <c r="I49" s="11"/>
      <c r="J49" s="15">
        <f t="shared" ref="J49:J59" si="35">H49*1000/$I$48</f>
        <v>0</v>
      </c>
      <c r="K49" s="16">
        <f t="shared" ref="K49:K50" si="36">J49/1000</f>
        <v>0</v>
      </c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8.75">
      <c r="A50" s="8">
        <v>1051</v>
      </c>
      <c r="B50" s="9">
        <v>18.28</v>
      </c>
      <c r="C50" s="10">
        <v>7911.1</v>
      </c>
      <c r="D50" s="11"/>
      <c r="E50" s="12">
        <f t="shared" si="31"/>
        <v>474.666</v>
      </c>
      <c r="F50" s="12">
        <f t="shared" si="33"/>
        <v>0</v>
      </c>
      <c r="G50" s="13">
        <f t="shared" si="32"/>
        <v>0</v>
      </c>
      <c r="H50" s="14">
        <f t="shared" si="34"/>
        <v>0</v>
      </c>
      <c r="I50" s="11"/>
      <c r="J50" s="15">
        <f t="shared" si="35"/>
        <v>0</v>
      </c>
      <c r="K50" s="16">
        <f t="shared" si="36"/>
        <v>0</v>
      </c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8.75">
      <c r="A51" s="8">
        <v>741</v>
      </c>
      <c r="B51" s="9"/>
      <c r="C51" s="10">
        <v>7911.1</v>
      </c>
      <c r="D51" s="11"/>
      <c r="E51" s="12">
        <f t="shared" si="31"/>
        <v>474.666</v>
      </c>
      <c r="F51" s="12">
        <f t="shared" si="33"/>
        <v>0</v>
      </c>
      <c r="G51" s="13">
        <f t="shared" si="32"/>
        <v>0</v>
      </c>
      <c r="H51" s="14">
        <f t="shared" si="34"/>
        <v>0</v>
      </c>
      <c r="I51" s="11"/>
      <c r="J51" s="15">
        <f t="shared" si="35"/>
        <v>0</v>
      </c>
      <c r="K51" s="16">
        <f>J51/1000</f>
        <v>0</v>
      </c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8.75">
      <c r="A52" s="8">
        <v>1137</v>
      </c>
      <c r="B52" s="9">
        <v>19.7</v>
      </c>
      <c r="C52" s="10">
        <v>7911.1</v>
      </c>
      <c r="D52" s="12">
        <v>11.894</v>
      </c>
      <c r="E52" s="12">
        <f>C52*0.06</f>
        <v>474.666</v>
      </c>
      <c r="F52" s="12">
        <f>D52*0.217/E52</f>
        <v>5.437503423459865E-3</v>
      </c>
      <c r="G52" s="13">
        <f>F52*B52</f>
        <v>0.10711881744215934</v>
      </c>
      <c r="H52" s="14">
        <f t="shared" si="34"/>
        <v>0.10711881744215934</v>
      </c>
      <c r="I52" s="11"/>
      <c r="J52" s="15">
        <f>H52*1000/$I$48</f>
        <v>2.0211097630596102</v>
      </c>
      <c r="K52" s="16">
        <f>J52/1000</f>
        <v>2.0211097630596104E-3</v>
      </c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8.75">
      <c r="A53" s="8">
        <v>1258</v>
      </c>
      <c r="B53" s="9">
        <v>20.100000000000001</v>
      </c>
      <c r="C53" s="10">
        <v>7911.1</v>
      </c>
      <c r="D53" s="12">
        <v>45.268000000000001</v>
      </c>
      <c r="E53" s="12">
        <f>C53*0.06</f>
        <v>474.666</v>
      </c>
      <c r="F53" s="12">
        <f t="shared" ref="F53:F59" si="37">D53*0.217/E53</f>
        <v>2.0694880189438471E-2</v>
      </c>
      <c r="G53" s="13">
        <f>F53*B53</f>
        <v>0.4159670918077133</v>
      </c>
      <c r="H53" s="14">
        <f t="shared" si="34"/>
        <v>0.4159670918077133</v>
      </c>
      <c r="I53" s="11"/>
      <c r="J53" s="15">
        <f t="shared" si="35"/>
        <v>7.8484356944851568</v>
      </c>
      <c r="K53" s="16">
        <f>J53/1000</f>
        <v>7.848435694485156E-3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8.75">
      <c r="A54" s="8">
        <v>1344</v>
      </c>
      <c r="B54" s="9">
        <v>21.3</v>
      </c>
      <c r="C54" s="10">
        <v>7911.1</v>
      </c>
      <c r="D54" s="11">
        <v>399.12</v>
      </c>
      <c r="E54" s="12">
        <f>C54*0.06</f>
        <v>474.666</v>
      </c>
      <c r="F54" s="12">
        <f t="shared" si="37"/>
        <v>0.18246312143696833</v>
      </c>
      <c r="G54" s="13">
        <f>F54*B54</f>
        <v>3.8864644866074256</v>
      </c>
      <c r="H54" s="14">
        <f t="shared" si="34"/>
        <v>3.8864644866074256</v>
      </c>
      <c r="I54" s="11"/>
      <c r="J54" s="15">
        <f t="shared" si="35"/>
        <v>73.329518615234448</v>
      </c>
      <c r="K54" s="16">
        <f>J54/1000</f>
        <v>7.3329518615234443E-2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8.75">
      <c r="A55" s="8" t="s">
        <v>10</v>
      </c>
      <c r="B55" s="9">
        <v>22.5</v>
      </c>
      <c r="C55" s="10">
        <v>7911.1</v>
      </c>
      <c r="D55" s="11">
        <v>108.369</v>
      </c>
      <c r="E55" s="12">
        <f>C55*0.06</f>
        <v>474.666</v>
      </c>
      <c r="F55" s="12">
        <f t="shared" si="37"/>
        <v>4.9542358205559273E-2</v>
      </c>
      <c r="G55" s="13">
        <f>F55*B55</f>
        <v>1.1147030596250835</v>
      </c>
      <c r="H55" s="14">
        <f t="shared" si="34"/>
        <v>1.1147030596250835</v>
      </c>
      <c r="I55" s="11"/>
      <c r="J55" s="15">
        <f t="shared" si="35"/>
        <v>21.032133200473275</v>
      </c>
      <c r="K55" s="16">
        <f>J55/1000</f>
        <v>2.1032133200473275E-2</v>
      </c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8.75">
      <c r="A56" s="8">
        <v>1095</v>
      </c>
      <c r="B56" s="9">
        <v>23.7</v>
      </c>
      <c r="C56" s="10">
        <v>7911.1</v>
      </c>
      <c r="D56" s="17">
        <v>175.547</v>
      </c>
      <c r="E56" s="12">
        <f t="shared" ref="E56:E59" si="38">C56*0.06</f>
        <v>474.666</v>
      </c>
      <c r="F56" s="12">
        <f t="shared" si="37"/>
        <v>8.0253692069792229E-2</v>
      </c>
      <c r="G56" s="13">
        <f t="shared" ref="G56:G59" si="39">F56*B56</f>
        <v>1.9020125020540757</v>
      </c>
      <c r="H56" s="14">
        <f t="shared" si="34"/>
        <v>1.9020125020540757</v>
      </c>
      <c r="I56" s="17"/>
      <c r="J56" s="15">
        <f t="shared" si="35"/>
        <v>35.887028340642935</v>
      </c>
      <c r="K56" s="16">
        <f t="shared" ref="K56:K59" si="40">J56/1000</f>
        <v>3.5887028340642932E-2</v>
      </c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8.75">
      <c r="A57" s="8">
        <v>975</v>
      </c>
      <c r="B57" s="9">
        <v>25</v>
      </c>
      <c r="C57" s="10">
        <v>7911.1</v>
      </c>
      <c r="D57" s="17">
        <v>7.27</v>
      </c>
      <c r="E57" s="12">
        <f t="shared" si="38"/>
        <v>474.666</v>
      </c>
      <c r="F57" s="12">
        <f t="shared" si="37"/>
        <v>3.3235791061504297E-3</v>
      </c>
      <c r="G57" s="13">
        <f t="shared" si="39"/>
        <v>8.3089477653760749E-2</v>
      </c>
      <c r="H57" s="14">
        <f t="shared" si="34"/>
        <v>8.3089477653760749E-2</v>
      </c>
      <c r="I57" s="17"/>
      <c r="J57" s="15">
        <f t="shared" si="35"/>
        <v>1.5677259934671841</v>
      </c>
      <c r="K57" s="16">
        <f t="shared" si="40"/>
        <v>1.567725993467184E-3</v>
      </c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8.75">
      <c r="A58" s="8">
        <v>1182</v>
      </c>
      <c r="B58" s="9">
        <v>25.7</v>
      </c>
      <c r="C58" s="10">
        <v>7911.1</v>
      </c>
      <c r="D58" s="17">
        <v>290.59699999999998</v>
      </c>
      <c r="E58" s="12">
        <f t="shared" si="38"/>
        <v>474.666</v>
      </c>
      <c r="F58" s="12">
        <f t="shared" si="37"/>
        <v>0.1328503600426405</v>
      </c>
      <c r="G58" s="13">
        <f t="shared" si="39"/>
        <v>3.4142542530958608</v>
      </c>
      <c r="H58" s="14">
        <f t="shared" si="34"/>
        <v>3.4142542530958608</v>
      </c>
      <c r="I58" s="17"/>
      <c r="J58" s="15">
        <f>H58*1000/$I$48</f>
        <v>64.419891567846435</v>
      </c>
      <c r="K58" s="16">
        <f t="shared" si="40"/>
        <v>6.441989156784643E-2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8.75">
      <c r="A59" s="18" t="s">
        <v>11</v>
      </c>
      <c r="B59" s="9">
        <v>26.6</v>
      </c>
      <c r="C59" s="10">
        <v>7911.1</v>
      </c>
      <c r="D59" s="17">
        <v>74.433000000000007</v>
      </c>
      <c r="E59" s="12">
        <f t="shared" si="38"/>
        <v>474.666</v>
      </c>
      <c r="F59" s="12">
        <f t="shared" si="37"/>
        <v>3.4028055516931908E-2</v>
      </c>
      <c r="G59" s="13">
        <f t="shared" si="39"/>
        <v>0.90514627675038883</v>
      </c>
      <c r="H59" s="14">
        <f t="shared" si="34"/>
        <v>0.90514627675038883</v>
      </c>
      <c r="I59" s="17"/>
      <c r="J59" s="15">
        <f t="shared" si="35"/>
        <v>17.078231636799789</v>
      </c>
      <c r="K59" s="16">
        <f t="shared" si="40"/>
        <v>1.7078231636799789E-2</v>
      </c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>
      <c r="K60" s="16">
        <f>SUM(K48:K59)</f>
        <v>0.2231840748120088</v>
      </c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21">
      <c r="A61" s="22" t="s">
        <v>16</v>
      </c>
      <c r="B61" s="22"/>
      <c r="C61" s="22"/>
      <c r="K61" s="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>
      <c r="A62" s="2" t="s">
        <v>0</v>
      </c>
      <c r="B62" s="19" t="s">
        <v>1</v>
      </c>
      <c r="C62" s="3" t="s">
        <v>2</v>
      </c>
      <c r="D62" s="4"/>
      <c r="E62" s="5" t="s">
        <v>3</v>
      </c>
      <c r="F62" s="5" t="s">
        <v>4</v>
      </c>
      <c r="G62" s="5" t="s">
        <v>5</v>
      </c>
      <c r="H62" s="5" t="s">
        <v>6</v>
      </c>
      <c r="I62" s="6" t="s">
        <v>7</v>
      </c>
      <c r="J62" s="5" t="s">
        <v>8</v>
      </c>
      <c r="K62" s="7" t="s">
        <v>9</v>
      </c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8.75">
      <c r="A63" s="8">
        <v>829</v>
      </c>
      <c r="B63" s="9"/>
      <c r="C63" s="10">
        <v>7911.1</v>
      </c>
      <c r="D63" s="11"/>
      <c r="E63" s="12">
        <f t="shared" ref="E63:E66" si="41">C63*0.06</f>
        <v>474.666</v>
      </c>
      <c r="F63" s="12">
        <f t="shared" ref="F63:F66" si="42">D63*0.217/E63</f>
        <v>0</v>
      </c>
      <c r="G63" s="13">
        <f t="shared" ref="G63:G66" si="43">F63*B63</f>
        <v>0</v>
      </c>
      <c r="H63" s="14">
        <f>G63</f>
        <v>0</v>
      </c>
      <c r="I63" s="14">
        <v>72</v>
      </c>
      <c r="J63" s="15">
        <f>H63*1000/$I$63</f>
        <v>0</v>
      </c>
      <c r="K63" s="16">
        <f>J63/1000</f>
        <v>0</v>
      </c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8.75">
      <c r="A64" s="8">
        <v>949</v>
      </c>
      <c r="B64" s="9">
        <v>16.5</v>
      </c>
      <c r="C64" s="10">
        <v>7911.1</v>
      </c>
      <c r="D64" s="11"/>
      <c r="E64" s="12">
        <f t="shared" si="41"/>
        <v>474.666</v>
      </c>
      <c r="F64" s="12">
        <f t="shared" si="42"/>
        <v>0</v>
      </c>
      <c r="G64" s="13">
        <f t="shared" si="43"/>
        <v>0</v>
      </c>
      <c r="H64" s="14">
        <f t="shared" ref="H64:H74" si="44">G64</f>
        <v>0</v>
      </c>
      <c r="I64" s="11"/>
      <c r="J64" s="15">
        <f t="shared" ref="J64:J74" si="45">H64*1000/$I$63</f>
        <v>0</v>
      </c>
      <c r="K64" s="16">
        <f t="shared" ref="K64:K66" si="46">J64/1000</f>
        <v>0</v>
      </c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8.75">
      <c r="A65" s="8">
        <v>1051</v>
      </c>
      <c r="B65" s="9">
        <v>18.28</v>
      </c>
      <c r="C65" s="10">
        <v>7911.1</v>
      </c>
      <c r="D65" s="11"/>
      <c r="E65" s="12">
        <f t="shared" si="41"/>
        <v>474.666</v>
      </c>
      <c r="F65" s="12">
        <f t="shared" si="42"/>
        <v>0</v>
      </c>
      <c r="G65" s="13">
        <f t="shared" si="43"/>
        <v>0</v>
      </c>
      <c r="H65" s="14">
        <f t="shared" si="44"/>
        <v>0</v>
      </c>
      <c r="I65" s="11"/>
      <c r="J65" s="15">
        <f t="shared" si="45"/>
        <v>0</v>
      </c>
      <c r="K65" s="16">
        <f t="shared" si="46"/>
        <v>0</v>
      </c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8.75">
      <c r="A66" s="8">
        <v>741</v>
      </c>
      <c r="B66" s="9"/>
      <c r="C66" s="10">
        <v>7911.1</v>
      </c>
      <c r="D66" s="11"/>
      <c r="E66" s="12">
        <f t="shared" si="41"/>
        <v>474.666</v>
      </c>
      <c r="F66" s="12">
        <f t="shared" si="42"/>
        <v>0</v>
      </c>
      <c r="G66" s="13">
        <f t="shared" si="43"/>
        <v>0</v>
      </c>
      <c r="H66" s="14">
        <f t="shared" si="44"/>
        <v>0</v>
      </c>
      <c r="I66" s="11"/>
      <c r="J66" s="15">
        <f t="shared" si="45"/>
        <v>0</v>
      </c>
      <c r="K66" s="16">
        <f t="shared" si="46"/>
        <v>0</v>
      </c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8.75">
      <c r="A67" s="8">
        <v>1137</v>
      </c>
      <c r="B67" s="9">
        <v>19.5</v>
      </c>
      <c r="C67" s="10">
        <v>7911.1</v>
      </c>
      <c r="D67" s="12">
        <v>12.488</v>
      </c>
      <c r="E67" s="12">
        <f>C67*0.06</f>
        <v>474.666</v>
      </c>
      <c r="F67" s="12">
        <f>D67*0.217/E67</f>
        <v>5.7090585801384559E-3</v>
      </c>
      <c r="G67" s="13">
        <f>F67*B67</f>
        <v>0.11132664231269988</v>
      </c>
      <c r="H67" s="14">
        <f t="shared" si="44"/>
        <v>0.11132664231269988</v>
      </c>
      <c r="I67" s="11"/>
      <c r="J67" s="15">
        <f t="shared" si="45"/>
        <v>1.5462033654541651</v>
      </c>
      <c r="K67" s="16">
        <f>J67/1000</f>
        <v>1.5462033654541651E-3</v>
      </c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8.75">
      <c r="A68" s="8">
        <v>1258</v>
      </c>
      <c r="B68" s="9">
        <v>20</v>
      </c>
      <c r="C68" s="10">
        <v>7911.1</v>
      </c>
      <c r="D68" s="12">
        <v>54.406999999999996</v>
      </c>
      <c r="E68" s="12">
        <f>C68*0.06</f>
        <v>474.666</v>
      </c>
      <c r="F68" s="12">
        <f>D68*0.217/E68</f>
        <v>2.487289799564325E-2</v>
      </c>
      <c r="G68" s="13">
        <f>F68*B68</f>
        <v>0.49745795991286501</v>
      </c>
      <c r="H68" s="14">
        <f t="shared" si="44"/>
        <v>0.49745795991286501</v>
      </c>
      <c r="I68" s="11"/>
      <c r="J68" s="15">
        <f t="shared" si="45"/>
        <v>6.909138332123125</v>
      </c>
      <c r="K68" s="16">
        <f>J68/1000</f>
        <v>6.9091383321231246E-3</v>
      </c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8.75">
      <c r="A69" s="8">
        <v>1344</v>
      </c>
      <c r="B69" s="9">
        <v>21.2</v>
      </c>
      <c r="C69" s="10">
        <v>7911.1</v>
      </c>
      <c r="D69" s="11">
        <v>563.83000000000004</v>
      </c>
      <c r="E69" s="12">
        <f>C69*0.06</f>
        <v>474.666</v>
      </c>
      <c r="F69" s="12">
        <f>D69*0.217/E69</f>
        <v>0.25776253196984827</v>
      </c>
      <c r="G69" s="13">
        <f>F69*B69</f>
        <v>5.4645656777607829</v>
      </c>
      <c r="H69" s="14">
        <f t="shared" si="44"/>
        <v>5.4645656777607829</v>
      </c>
      <c r="I69" s="11"/>
      <c r="J69" s="15">
        <f>H69*1000/$I$63</f>
        <v>75.896745524455312</v>
      </c>
      <c r="K69" s="16">
        <f>J69/1000</f>
        <v>7.5896745524455314E-2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8.75">
      <c r="A70" s="8" t="s">
        <v>10</v>
      </c>
      <c r="B70" s="9">
        <v>22.3</v>
      </c>
      <c r="C70" s="10">
        <v>7911.1</v>
      </c>
      <c r="D70" s="11">
        <v>111.98699999999999</v>
      </c>
      <c r="E70" s="12">
        <f>C70*0.06</f>
        <v>474.666</v>
      </c>
      <c r="F70" s="12">
        <f>D70*0.217/E70</f>
        <v>5.1196375978056145E-2</v>
      </c>
      <c r="G70" s="13">
        <f>F70*B70</f>
        <v>1.1416791843106522</v>
      </c>
      <c r="H70" s="14">
        <f t="shared" si="44"/>
        <v>1.1416791843106522</v>
      </c>
      <c r="I70" s="11"/>
      <c r="J70" s="15">
        <f t="shared" si="45"/>
        <v>15.856655337647945</v>
      </c>
      <c r="K70" s="16">
        <f>J70/1000</f>
        <v>1.5856655337647945E-2</v>
      </c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8.75">
      <c r="A71" s="8">
        <v>1095</v>
      </c>
      <c r="B71" s="9">
        <v>23.5</v>
      </c>
      <c r="C71" s="10">
        <v>7911.1</v>
      </c>
      <c r="D71" s="20">
        <v>182.399</v>
      </c>
      <c r="E71" s="12">
        <f t="shared" ref="E71:E74" si="47">C71*0.06</f>
        <v>474.666</v>
      </c>
      <c r="F71" s="12">
        <f t="shared" ref="F71:F74" si="48">D71*0.217/E71</f>
        <v>8.3386176806428097E-2</v>
      </c>
      <c r="G71" s="13">
        <f t="shared" ref="G71:G74" si="49">F71*B71</f>
        <v>1.9595751549510603</v>
      </c>
      <c r="H71" s="14">
        <f t="shared" si="44"/>
        <v>1.9595751549510603</v>
      </c>
      <c r="I71" s="17"/>
      <c r="J71" s="15">
        <f t="shared" si="45"/>
        <v>27.216321596542503</v>
      </c>
      <c r="K71" s="16">
        <f t="shared" ref="K71:K74" si="50">J71/1000</f>
        <v>2.7216321596542505E-2</v>
      </c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8.75">
      <c r="A72" s="8">
        <v>975</v>
      </c>
      <c r="B72" s="9">
        <v>24.5</v>
      </c>
      <c r="C72" s="10">
        <v>7911.1</v>
      </c>
      <c r="D72" s="17">
        <v>25.404</v>
      </c>
      <c r="E72" s="12">
        <f t="shared" si="47"/>
        <v>474.666</v>
      </c>
      <c r="F72" s="12">
        <f t="shared" si="48"/>
        <v>1.1613783165425794E-2</v>
      </c>
      <c r="G72" s="13">
        <f t="shared" si="49"/>
        <v>0.28453768755293196</v>
      </c>
      <c r="H72" s="14">
        <f t="shared" si="44"/>
        <v>0.28453768755293196</v>
      </c>
      <c r="I72" s="17"/>
      <c r="J72" s="15">
        <f t="shared" si="45"/>
        <v>3.951912327124055</v>
      </c>
      <c r="K72" s="16">
        <f t="shared" si="50"/>
        <v>3.9519123271240554E-3</v>
      </c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8.75">
      <c r="A73" s="8">
        <v>1182</v>
      </c>
      <c r="B73" s="9">
        <v>25.6</v>
      </c>
      <c r="C73" s="10">
        <v>7911.1</v>
      </c>
      <c r="D73" s="17">
        <v>319.25</v>
      </c>
      <c r="E73" s="12">
        <f t="shared" si="47"/>
        <v>474.666</v>
      </c>
      <c r="F73" s="12">
        <f t="shared" si="48"/>
        <v>0.14594946762565678</v>
      </c>
      <c r="G73" s="13">
        <f t="shared" si="49"/>
        <v>3.7363063712168136</v>
      </c>
      <c r="H73" s="14">
        <f t="shared" si="44"/>
        <v>3.7363063712168136</v>
      </c>
      <c r="I73" s="17"/>
      <c r="J73" s="15">
        <f t="shared" si="45"/>
        <v>51.893144044677967</v>
      </c>
      <c r="K73" s="16">
        <f t="shared" si="50"/>
        <v>5.1893144044677965E-2</v>
      </c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8.75">
      <c r="A74" s="18" t="s">
        <v>11</v>
      </c>
      <c r="B74" s="9">
        <v>26.5</v>
      </c>
      <c r="C74" s="10">
        <v>7911.1</v>
      </c>
      <c r="D74" s="17">
        <v>60.441000000000003</v>
      </c>
      <c r="E74" s="12">
        <f t="shared" si="47"/>
        <v>474.666</v>
      </c>
      <c r="F74" s="12">
        <f t="shared" si="48"/>
        <v>2.7631422937391768E-2</v>
      </c>
      <c r="G74" s="13">
        <f t="shared" si="49"/>
        <v>0.73223270784088179</v>
      </c>
      <c r="H74" s="14">
        <f t="shared" si="44"/>
        <v>0.73223270784088179</v>
      </c>
      <c r="I74" s="17"/>
      <c r="J74" s="15">
        <f t="shared" si="45"/>
        <v>10.169898720012247</v>
      </c>
      <c r="K74" s="16">
        <f t="shared" si="50"/>
        <v>1.0169898720012248E-2</v>
      </c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>
      <c r="K75" s="16">
        <f>SUM(K63:K74)</f>
        <v>0.19344001924803733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21">
      <c r="A76" s="22" t="s">
        <v>17</v>
      </c>
      <c r="B76" s="22"/>
      <c r="C76" s="22"/>
      <c r="K76" s="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>
      <c r="A77" s="2" t="s">
        <v>0</v>
      </c>
      <c r="B77" s="19" t="s">
        <v>1</v>
      </c>
      <c r="C77" s="3" t="s">
        <v>2</v>
      </c>
      <c r="D77" s="4"/>
      <c r="E77" s="5" t="s">
        <v>3</v>
      </c>
      <c r="F77" s="5" t="s">
        <v>4</v>
      </c>
      <c r="G77" s="5" t="s">
        <v>5</v>
      </c>
      <c r="H77" s="5" t="s">
        <v>6</v>
      </c>
      <c r="I77" s="6" t="s">
        <v>7</v>
      </c>
      <c r="J77" s="5" t="s">
        <v>8</v>
      </c>
      <c r="K77" s="7" t="s">
        <v>9</v>
      </c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8.75">
      <c r="A78" s="8">
        <v>829</v>
      </c>
      <c r="B78" s="9"/>
      <c r="C78" s="10">
        <v>7911.1</v>
      </c>
      <c r="D78" s="11"/>
      <c r="E78" s="12">
        <f t="shared" ref="E78:E81" si="51">C78*0.06</f>
        <v>474.666</v>
      </c>
      <c r="F78" s="12">
        <f t="shared" ref="F78:F81" si="52">D78*0.217/E78</f>
        <v>0</v>
      </c>
      <c r="G78" s="13">
        <f t="shared" ref="G78:G81" si="53">F78*B78</f>
        <v>0</v>
      </c>
      <c r="H78" s="14">
        <f>G78</f>
        <v>0</v>
      </c>
      <c r="I78" s="14">
        <v>67</v>
      </c>
      <c r="J78" s="15">
        <f>H78*1000/$I$78</f>
        <v>0</v>
      </c>
      <c r="K78" s="16">
        <f>J78/1000</f>
        <v>0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8.75">
      <c r="A79" s="8">
        <v>949</v>
      </c>
      <c r="B79" s="9">
        <v>16.5</v>
      </c>
      <c r="C79" s="10">
        <v>7911.1</v>
      </c>
      <c r="D79" s="11"/>
      <c r="E79" s="12">
        <f t="shared" si="51"/>
        <v>474.666</v>
      </c>
      <c r="F79" s="12">
        <f t="shared" si="52"/>
        <v>0</v>
      </c>
      <c r="G79" s="13">
        <f t="shared" si="53"/>
        <v>0</v>
      </c>
      <c r="H79" s="14">
        <f t="shared" ref="H79:H89" si="54">G79</f>
        <v>0</v>
      </c>
      <c r="I79" s="11"/>
      <c r="J79" s="15">
        <f t="shared" ref="J79:J89" si="55">H79*1000/$I$78</f>
        <v>0</v>
      </c>
      <c r="K79" s="16">
        <f t="shared" ref="K79:K81" si="56">J79/1000</f>
        <v>0</v>
      </c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8.75">
      <c r="A80" s="8">
        <v>1051</v>
      </c>
      <c r="B80" s="9">
        <v>18.28</v>
      </c>
      <c r="C80" s="10">
        <v>7911.1</v>
      </c>
      <c r="D80" s="11"/>
      <c r="E80" s="12">
        <f t="shared" si="51"/>
        <v>474.666</v>
      </c>
      <c r="F80" s="12">
        <f t="shared" si="52"/>
        <v>0</v>
      </c>
      <c r="G80" s="13">
        <f t="shared" si="53"/>
        <v>0</v>
      </c>
      <c r="H80" s="14">
        <f t="shared" si="54"/>
        <v>0</v>
      </c>
      <c r="I80" s="11"/>
      <c r="J80" s="15">
        <f t="shared" si="55"/>
        <v>0</v>
      </c>
      <c r="K80" s="16">
        <f t="shared" si="56"/>
        <v>0</v>
      </c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8.75">
      <c r="A81" s="8">
        <v>741</v>
      </c>
      <c r="B81" s="9"/>
      <c r="C81" s="10">
        <v>7911.1</v>
      </c>
      <c r="D81" s="11"/>
      <c r="E81" s="12">
        <f t="shared" si="51"/>
        <v>474.666</v>
      </c>
      <c r="F81" s="12">
        <f t="shared" si="52"/>
        <v>0</v>
      </c>
      <c r="G81" s="13">
        <f t="shared" si="53"/>
        <v>0</v>
      </c>
      <c r="H81" s="14">
        <f t="shared" si="54"/>
        <v>0</v>
      </c>
      <c r="I81" s="11"/>
      <c r="J81" s="15">
        <f t="shared" si="55"/>
        <v>0</v>
      </c>
      <c r="K81" s="16">
        <f t="shared" si="56"/>
        <v>0</v>
      </c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8.75">
      <c r="A82" s="8">
        <v>1137</v>
      </c>
      <c r="B82" s="9">
        <v>19.5</v>
      </c>
      <c r="C82" s="10">
        <v>7911.1</v>
      </c>
      <c r="D82" s="12">
        <v>6.5369999999999999</v>
      </c>
      <c r="E82" s="12">
        <f>C82*0.06</f>
        <v>474.666</v>
      </c>
      <c r="F82" s="12">
        <f>D82*0.217/E82</f>
        <v>2.9884782141547952E-3</v>
      </c>
      <c r="G82" s="13">
        <f>F82*B82</f>
        <v>5.8275325176018508E-2</v>
      </c>
      <c r="H82" s="14">
        <f t="shared" si="54"/>
        <v>5.8275325176018508E-2</v>
      </c>
      <c r="I82" s="11"/>
      <c r="J82" s="15">
        <f t="shared" si="55"/>
        <v>0.86978097277639554</v>
      </c>
      <c r="K82" s="16">
        <f>J82/1000</f>
        <v>8.6978097277639558E-4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8.75">
      <c r="A83" s="8">
        <v>1258</v>
      </c>
      <c r="B83" s="9">
        <v>20</v>
      </c>
      <c r="C83" s="10">
        <v>7911.1</v>
      </c>
      <c r="D83" s="12">
        <v>39.107999999999997</v>
      </c>
      <c r="E83" s="12">
        <f>C83*0.06</f>
        <v>474.666</v>
      </c>
      <c r="F83" s="12">
        <f>D83*0.217/E83</f>
        <v>1.7878752638697527E-2</v>
      </c>
      <c r="G83" s="13">
        <f>F83*B83</f>
        <v>0.35757505277395052</v>
      </c>
      <c r="H83" s="14">
        <f t="shared" si="54"/>
        <v>0.35757505277395052</v>
      </c>
      <c r="I83" s="11"/>
      <c r="J83" s="15">
        <f t="shared" si="55"/>
        <v>5.3369410861783662</v>
      </c>
      <c r="K83" s="16">
        <f>J83/1000</f>
        <v>5.3369410861783661E-3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8.75">
      <c r="A84" s="8">
        <v>1344</v>
      </c>
      <c r="B84" s="9">
        <v>21.2</v>
      </c>
      <c r="C84" s="10">
        <v>7911.1</v>
      </c>
      <c r="D84" s="11">
        <v>199.339</v>
      </c>
      <c r="E84" s="12">
        <f>C84*0.06</f>
        <v>474.666</v>
      </c>
      <c r="F84" s="12">
        <f>D84*0.217/E84</f>
        <v>9.1130527570965694E-2</v>
      </c>
      <c r="G84" s="13">
        <f>F84*B84</f>
        <v>1.9319671845044726</v>
      </c>
      <c r="H84" s="14">
        <f t="shared" si="54"/>
        <v>1.9319671845044726</v>
      </c>
      <c r="I84" s="11"/>
      <c r="J84" s="15">
        <f t="shared" si="55"/>
        <v>28.835331112007051</v>
      </c>
      <c r="K84" s="16">
        <f>J84/1000</f>
        <v>2.8835331112007052E-2</v>
      </c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8.75">
      <c r="A85" s="8" t="s">
        <v>10</v>
      </c>
      <c r="B85" s="9">
        <v>22.3</v>
      </c>
      <c r="C85" s="10">
        <v>7911.1</v>
      </c>
      <c r="D85" s="11">
        <v>72.608999999999995</v>
      </c>
      <c r="E85" s="12">
        <f>C85*0.06</f>
        <v>474.666</v>
      </c>
      <c r="F85" s="12">
        <f>D85*0.217/E85</f>
        <v>3.3194189177231992E-2</v>
      </c>
      <c r="G85" s="13">
        <f>F85*B85</f>
        <v>0.74023041865227346</v>
      </c>
      <c r="H85" s="14">
        <f t="shared" si="54"/>
        <v>0.74023041865227346</v>
      </c>
      <c r="I85" s="11"/>
      <c r="J85" s="15">
        <f t="shared" si="55"/>
        <v>11.048215203765276</v>
      </c>
      <c r="K85" s="16">
        <f>J85/1000</f>
        <v>1.1048215203765276E-2</v>
      </c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8.75">
      <c r="A86" s="8">
        <v>1095</v>
      </c>
      <c r="B86" s="9">
        <v>23.5</v>
      </c>
      <c r="C86" s="10">
        <v>7911.1</v>
      </c>
      <c r="D86" s="20">
        <v>34.673000000000002</v>
      </c>
      <c r="E86" s="12">
        <f t="shared" ref="E86:E89" si="57">C86*0.06</f>
        <v>474.666</v>
      </c>
      <c r="F86" s="12">
        <f t="shared" ref="F86:F89" si="58">D86*0.217/E86</f>
        <v>1.5851232234876736E-2</v>
      </c>
      <c r="G86" s="13">
        <f t="shared" ref="G86:G89" si="59">F86*B86</f>
        <v>0.3725039575196033</v>
      </c>
      <c r="H86" s="14">
        <f t="shared" si="54"/>
        <v>0.3725039575196033</v>
      </c>
      <c r="I86" s="17"/>
      <c r="J86" s="15">
        <f t="shared" si="55"/>
        <v>5.5597605599940794</v>
      </c>
      <c r="K86" s="16">
        <f t="shared" ref="K86:K89" si="60">J86/1000</f>
        <v>5.5597605599940793E-3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8.75">
      <c r="A87" s="8">
        <v>975</v>
      </c>
      <c r="B87" s="9">
        <v>24.5</v>
      </c>
      <c r="C87" s="10">
        <v>7911.1</v>
      </c>
      <c r="D87" s="17">
        <v>21.251000000000001</v>
      </c>
      <c r="E87" s="12">
        <f t="shared" si="57"/>
        <v>474.666</v>
      </c>
      <c r="F87" s="12">
        <f t="shared" si="58"/>
        <v>9.7151828864928194E-3</v>
      </c>
      <c r="G87" s="13">
        <f t="shared" si="59"/>
        <v>0.23802198071907407</v>
      </c>
      <c r="H87" s="14">
        <f t="shared" si="54"/>
        <v>0.23802198071907407</v>
      </c>
      <c r="I87" s="17"/>
      <c r="J87" s="15">
        <f t="shared" si="55"/>
        <v>3.5525668764040907</v>
      </c>
      <c r="K87" s="16">
        <f t="shared" si="60"/>
        <v>3.5525668764040908E-3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8.75">
      <c r="A88" s="8">
        <v>1182</v>
      </c>
      <c r="B88" s="9">
        <v>25.6</v>
      </c>
      <c r="C88" s="10">
        <v>7911.1</v>
      </c>
      <c r="D88" s="17">
        <v>110.754</v>
      </c>
      <c r="E88" s="12">
        <f t="shared" si="57"/>
        <v>474.666</v>
      </c>
      <c r="F88" s="12">
        <f t="shared" si="58"/>
        <v>5.0632693304344528E-2</v>
      </c>
      <c r="G88" s="13">
        <f t="shared" si="59"/>
        <v>1.2961969485912199</v>
      </c>
      <c r="H88" s="14">
        <f t="shared" si="54"/>
        <v>1.2961969485912199</v>
      </c>
      <c r="I88" s="17"/>
      <c r="J88" s="15">
        <f t="shared" si="55"/>
        <v>19.346223113301789</v>
      </c>
      <c r="K88" s="16">
        <f t="shared" si="60"/>
        <v>1.9346223113301791E-2</v>
      </c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8.75">
      <c r="A89" s="18" t="s">
        <v>11</v>
      </c>
      <c r="B89" s="9">
        <v>26.5</v>
      </c>
      <c r="C89" s="10">
        <v>7911.1</v>
      </c>
      <c r="D89" s="17">
        <v>38.090000000000003</v>
      </c>
      <c r="E89" s="12">
        <f t="shared" si="57"/>
        <v>474.666</v>
      </c>
      <c r="F89" s="12">
        <f t="shared" si="58"/>
        <v>1.7413360131123781E-2</v>
      </c>
      <c r="G89" s="13">
        <f t="shared" si="59"/>
        <v>0.4614540434747802</v>
      </c>
      <c r="H89" s="14">
        <f t="shared" si="54"/>
        <v>0.4614540434747802</v>
      </c>
      <c r="I89" s="17"/>
      <c r="J89" s="15">
        <f t="shared" si="55"/>
        <v>6.8873737832056747</v>
      </c>
      <c r="K89" s="16">
        <f t="shared" si="60"/>
        <v>6.8873737832056744E-3</v>
      </c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>
      <c r="K90" s="16">
        <f>SUM(K78:K89)</f>
        <v>8.1436192707632707E-2</v>
      </c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21">
      <c r="A91" s="22" t="s">
        <v>18</v>
      </c>
      <c r="B91" s="22"/>
      <c r="C91" s="22"/>
      <c r="K91" s="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>
      <c r="A92" s="2" t="s">
        <v>0</v>
      </c>
      <c r="B92" s="19" t="s">
        <v>1</v>
      </c>
      <c r="C92" s="3" t="s">
        <v>2</v>
      </c>
      <c r="D92" s="4"/>
      <c r="E92" s="5" t="s">
        <v>3</v>
      </c>
      <c r="F92" s="5" t="s">
        <v>4</v>
      </c>
      <c r="G92" s="5" t="s">
        <v>5</v>
      </c>
      <c r="H92" s="5" t="s">
        <v>6</v>
      </c>
      <c r="I92" s="6" t="s">
        <v>7</v>
      </c>
      <c r="J92" s="5" t="s">
        <v>8</v>
      </c>
      <c r="K92" s="7" t="s">
        <v>9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8.75">
      <c r="A93" s="8">
        <v>829</v>
      </c>
      <c r="B93" s="9"/>
      <c r="C93" s="10">
        <v>7911.1</v>
      </c>
      <c r="D93" s="11"/>
      <c r="E93" s="12">
        <f t="shared" ref="E93:E96" si="61">C93*0.06</f>
        <v>474.666</v>
      </c>
      <c r="F93" s="12">
        <f t="shared" ref="F93:F96" si="62">D93*0.217/E93</f>
        <v>0</v>
      </c>
      <c r="G93" s="13">
        <f t="shared" ref="G93:G96" si="63">F93*B93</f>
        <v>0</v>
      </c>
      <c r="H93" s="14">
        <f>G93</f>
        <v>0</v>
      </c>
      <c r="I93" s="14">
        <v>77</v>
      </c>
      <c r="J93" s="15">
        <f>H93*1000/$I$93</f>
        <v>0</v>
      </c>
      <c r="K93" s="16">
        <f>J93/1000</f>
        <v>0</v>
      </c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8.75">
      <c r="A94" s="8">
        <v>949</v>
      </c>
      <c r="B94" s="9">
        <v>16.5</v>
      </c>
      <c r="C94" s="10">
        <v>7911.1</v>
      </c>
      <c r="D94" s="11"/>
      <c r="E94" s="12">
        <f t="shared" si="61"/>
        <v>474.666</v>
      </c>
      <c r="F94" s="12">
        <f t="shared" si="62"/>
        <v>0</v>
      </c>
      <c r="G94" s="13">
        <f t="shared" si="63"/>
        <v>0</v>
      </c>
      <c r="H94" s="14">
        <f t="shared" ref="H94:H104" si="64">G94</f>
        <v>0</v>
      </c>
      <c r="I94" s="11"/>
      <c r="J94" s="15">
        <f t="shared" ref="J94:J104" si="65">H94*1000/$I$93</f>
        <v>0</v>
      </c>
      <c r="K94" s="16">
        <f t="shared" ref="K94:K96" si="66">J94/1000</f>
        <v>0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8.75">
      <c r="A95" s="8">
        <v>1051</v>
      </c>
      <c r="B95" s="9">
        <v>18.28</v>
      </c>
      <c r="C95" s="10">
        <v>7911.1</v>
      </c>
      <c r="D95" s="11"/>
      <c r="E95" s="12">
        <f t="shared" si="61"/>
        <v>474.666</v>
      </c>
      <c r="F95" s="12">
        <f t="shared" si="62"/>
        <v>0</v>
      </c>
      <c r="G95" s="13">
        <f t="shared" si="63"/>
        <v>0</v>
      </c>
      <c r="H95" s="14">
        <f t="shared" si="64"/>
        <v>0</v>
      </c>
      <c r="I95" s="11"/>
      <c r="J95" s="15">
        <f t="shared" si="65"/>
        <v>0</v>
      </c>
      <c r="K95" s="16">
        <f t="shared" si="66"/>
        <v>0</v>
      </c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8.75">
      <c r="A96" s="8">
        <v>741</v>
      </c>
      <c r="B96" s="9"/>
      <c r="C96" s="10">
        <v>7911.1</v>
      </c>
      <c r="D96" s="11"/>
      <c r="E96" s="12">
        <f t="shared" si="61"/>
        <v>474.666</v>
      </c>
      <c r="F96" s="12">
        <f t="shared" si="62"/>
        <v>0</v>
      </c>
      <c r="G96" s="13">
        <f t="shared" si="63"/>
        <v>0</v>
      </c>
      <c r="H96" s="14">
        <f t="shared" si="64"/>
        <v>0</v>
      </c>
      <c r="I96" s="11"/>
      <c r="J96" s="15">
        <f t="shared" si="65"/>
        <v>0</v>
      </c>
      <c r="K96" s="16">
        <f t="shared" si="66"/>
        <v>0</v>
      </c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8.75">
      <c r="A97" s="8">
        <v>1137</v>
      </c>
      <c r="B97" s="9">
        <v>19.5</v>
      </c>
      <c r="C97" s="10">
        <v>7911.1</v>
      </c>
      <c r="D97" s="12">
        <v>4.2770000000000001</v>
      </c>
      <c r="E97" s="12">
        <f>C97*0.06</f>
        <v>474.666</v>
      </c>
      <c r="F97" s="12">
        <f>D97*0.217/E97</f>
        <v>1.9552885607985408E-3</v>
      </c>
      <c r="G97" s="13">
        <f>F97*B97</f>
        <v>3.8128126935571542E-2</v>
      </c>
      <c r="H97" s="14">
        <f t="shared" si="64"/>
        <v>3.8128126935571542E-2</v>
      </c>
      <c r="I97" s="11"/>
      <c r="J97" s="15">
        <f t="shared" si="65"/>
        <v>0.4951704796827473</v>
      </c>
      <c r="K97" s="16">
        <f>J97/1000</f>
        <v>4.9517047968274726E-4</v>
      </c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8.75">
      <c r="A98" s="8">
        <v>1258</v>
      </c>
      <c r="B98" s="9">
        <v>20</v>
      </c>
      <c r="C98" s="10">
        <v>7911.1</v>
      </c>
      <c r="D98" s="12">
        <v>37.273000000000003</v>
      </c>
      <c r="E98" s="12">
        <f>C98*0.06</f>
        <v>474.666</v>
      </c>
      <c r="F98" s="12">
        <f>D98*0.217/E98</f>
        <v>1.703985749979986E-2</v>
      </c>
      <c r="G98" s="13">
        <f>F98*B98</f>
        <v>0.3407971499959972</v>
      </c>
      <c r="H98" s="14">
        <f t="shared" si="64"/>
        <v>0.3407971499959972</v>
      </c>
      <c r="I98" s="11"/>
      <c r="J98" s="15">
        <f t="shared" si="65"/>
        <v>4.4259370129350284</v>
      </c>
      <c r="K98" s="16">
        <f>J98/1000</f>
        <v>4.4259370129350285E-3</v>
      </c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8.75">
      <c r="A99" s="8">
        <v>1344</v>
      </c>
      <c r="B99" s="9">
        <v>21.2</v>
      </c>
      <c r="C99" s="10">
        <v>7911.1</v>
      </c>
      <c r="D99" s="11">
        <v>285.04000000000002</v>
      </c>
      <c r="E99" s="12">
        <f>C99*0.06</f>
        <v>474.666</v>
      </c>
      <c r="F99" s="12">
        <f>D99*0.217/E99</f>
        <v>0.13030990212064905</v>
      </c>
      <c r="G99" s="13">
        <f>F99*B99</f>
        <v>2.7625699249577598</v>
      </c>
      <c r="H99" s="14">
        <f t="shared" si="64"/>
        <v>2.7625699249577598</v>
      </c>
      <c r="I99" s="11"/>
      <c r="J99" s="15">
        <f t="shared" si="65"/>
        <v>35.877531492957921</v>
      </c>
      <c r="K99" s="16">
        <f>J99/1000</f>
        <v>3.5877531492957922E-2</v>
      </c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8.75">
      <c r="A100" s="8" t="s">
        <v>10</v>
      </c>
      <c r="B100" s="9">
        <v>22.3</v>
      </c>
      <c r="C100" s="10">
        <v>7911.1</v>
      </c>
      <c r="D100" s="11">
        <v>84.144000000000005</v>
      </c>
      <c r="E100" s="12">
        <f>C100*0.06</f>
        <v>474.666</v>
      </c>
      <c r="F100" s="12">
        <f>D100*0.217/E100</f>
        <v>3.8467570881419777E-2</v>
      </c>
      <c r="G100" s="13">
        <f>F100*B100</f>
        <v>0.85782683065566101</v>
      </c>
      <c r="H100" s="14">
        <f t="shared" si="64"/>
        <v>0.85782683065566101</v>
      </c>
      <c r="I100" s="11"/>
      <c r="J100" s="15">
        <f t="shared" si="65"/>
        <v>11.140608190333259</v>
      </c>
      <c r="K100" s="16">
        <f>J100/1000</f>
        <v>1.1140608190333259E-2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8.75">
      <c r="A101" s="8">
        <v>1095</v>
      </c>
      <c r="B101" s="9">
        <v>23.5</v>
      </c>
      <c r="C101" s="10">
        <v>7911.1</v>
      </c>
      <c r="D101" s="20">
        <v>87.471000000000004</v>
      </c>
      <c r="E101" s="12">
        <f t="shared" ref="E101:E104" si="67">C101*0.06</f>
        <v>474.666</v>
      </c>
      <c r="F101" s="12">
        <f t="shared" ref="F101:F104" si="68">D101*0.217/E101</f>
        <v>3.9988554056957948E-2</v>
      </c>
      <c r="G101" s="13">
        <f t="shared" ref="G101:G104" si="69">F101*B101</f>
        <v>0.93973102033851175</v>
      </c>
      <c r="H101" s="14">
        <f t="shared" si="64"/>
        <v>0.93973102033851175</v>
      </c>
      <c r="I101" s="17"/>
      <c r="J101" s="15">
        <f t="shared" si="65"/>
        <v>12.204298965435218</v>
      </c>
      <c r="K101" s="16">
        <f t="shared" ref="K101:K104" si="70">J101/1000</f>
        <v>1.2204298965435218E-2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8.75">
      <c r="A102" s="8">
        <v>975</v>
      </c>
      <c r="B102" s="9">
        <v>24.5</v>
      </c>
      <c r="C102" s="10">
        <v>7911.1</v>
      </c>
      <c r="D102" s="17">
        <v>19.605</v>
      </c>
      <c r="E102" s="12">
        <f t="shared" si="67"/>
        <v>474.666</v>
      </c>
      <c r="F102" s="12">
        <f t="shared" si="68"/>
        <v>8.9626916610837937E-3</v>
      </c>
      <c r="G102" s="13">
        <f t="shared" si="69"/>
        <v>0.21958594569655293</v>
      </c>
      <c r="H102" s="14">
        <f t="shared" si="64"/>
        <v>0.21958594569655293</v>
      </c>
      <c r="I102" s="17"/>
      <c r="J102" s="15">
        <f t="shared" si="65"/>
        <v>2.8517655285266614</v>
      </c>
      <c r="K102" s="16">
        <f t="shared" si="70"/>
        <v>2.8517655285266613E-3</v>
      </c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8.75">
      <c r="A103" s="8">
        <v>1182</v>
      </c>
      <c r="B103" s="9">
        <v>25.6</v>
      </c>
      <c r="C103" s="10">
        <v>7911.1</v>
      </c>
      <c r="D103" s="17">
        <v>152.49100000000001</v>
      </c>
      <c r="E103" s="12">
        <f t="shared" si="67"/>
        <v>474.666</v>
      </c>
      <c r="F103" s="12">
        <f t="shared" si="68"/>
        <v>6.9713328951304707E-2</v>
      </c>
      <c r="G103" s="13">
        <f t="shared" si="69"/>
        <v>1.7846612211534005</v>
      </c>
      <c r="H103" s="14">
        <f t="shared" si="64"/>
        <v>1.7846612211534005</v>
      </c>
      <c r="I103" s="17"/>
      <c r="J103" s="15">
        <f t="shared" si="65"/>
        <v>23.177418456537669</v>
      </c>
      <c r="K103" s="16">
        <f t="shared" si="70"/>
        <v>2.317741845653767E-2</v>
      </c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8.75">
      <c r="A104" s="18" t="s">
        <v>11</v>
      </c>
      <c r="B104" s="9">
        <v>26.5</v>
      </c>
      <c r="C104" s="10">
        <v>7911.1</v>
      </c>
      <c r="D104" s="17">
        <v>42.887999999999998</v>
      </c>
      <c r="E104" s="12">
        <f t="shared" si="67"/>
        <v>474.666</v>
      </c>
      <c r="F104" s="12">
        <f t="shared" si="68"/>
        <v>1.9606830908470374E-2</v>
      </c>
      <c r="G104" s="13">
        <f t="shared" si="69"/>
        <v>0.51958101907446497</v>
      </c>
      <c r="H104" s="14">
        <f t="shared" si="64"/>
        <v>0.51958101907446497</v>
      </c>
      <c r="I104" s="17"/>
      <c r="J104" s="15">
        <f t="shared" si="65"/>
        <v>6.7478054425255189</v>
      </c>
      <c r="K104" s="16">
        <f t="shared" si="70"/>
        <v>6.7478054425255188E-3</v>
      </c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>
      <c r="K105" s="16">
        <f>SUM(K93:K104)</f>
        <v>9.6920535568934013E-2</v>
      </c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21">
      <c r="A106" s="22" t="s">
        <v>19</v>
      </c>
      <c r="B106" s="22"/>
      <c r="C106" s="22"/>
      <c r="K106" s="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>
      <c r="A107" s="2" t="s">
        <v>0</v>
      </c>
      <c r="B107" s="19" t="s">
        <v>1</v>
      </c>
      <c r="C107" s="3" t="s">
        <v>2</v>
      </c>
      <c r="D107" s="4"/>
      <c r="E107" s="5" t="s">
        <v>3</v>
      </c>
      <c r="F107" s="5" t="s">
        <v>4</v>
      </c>
      <c r="G107" s="5" t="s">
        <v>5</v>
      </c>
      <c r="H107" s="5" t="s">
        <v>6</v>
      </c>
      <c r="I107" s="6" t="s">
        <v>7</v>
      </c>
      <c r="J107" s="5" t="s">
        <v>8</v>
      </c>
      <c r="K107" s="7" t="s">
        <v>9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8.75">
      <c r="A108" s="8">
        <v>829</v>
      </c>
      <c r="B108" s="9"/>
      <c r="C108" s="10">
        <v>7911.1</v>
      </c>
      <c r="D108" s="11"/>
      <c r="E108" s="12">
        <f t="shared" ref="E108:E111" si="71">C108*0.06</f>
        <v>474.666</v>
      </c>
      <c r="F108" s="12">
        <f t="shared" ref="F108:F111" si="72">D108*0.217/E108</f>
        <v>0</v>
      </c>
      <c r="G108" s="13">
        <f t="shared" ref="G108:G111" si="73">F108*B108</f>
        <v>0</v>
      </c>
      <c r="H108" s="14">
        <f>G108</f>
        <v>0</v>
      </c>
      <c r="I108" s="14">
        <v>72</v>
      </c>
      <c r="J108" s="15">
        <f>H108*1000/$I$108</f>
        <v>0</v>
      </c>
      <c r="K108" s="16">
        <f>J108/1000</f>
        <v>0</v>
      </c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8.75">
      <c r="A109" s="8">
        <v>949</v>
      </c>
      <c r="B109" s="9">
        <v>16.5</v>
      </c>
      <c r="C109" s="10">
        <v>7911.1</v>
      </c>
      <c r="D109" s="11"/>
      <c r="E109" s="12">
        <f t="shared" si="71"/>
        <v>474.666</v>
      </c>
      <c r="F109" s="12">
        <f t="shared" si="72"/>
        <v>0</v>
      </c>
      <c r="G109" s="13">
        <f t="shared" si="73"/>
        <v>0</v>
      </c>
      <c r="H109" s="14">
        <f t="shared" ref="H109:H119" si="74">G109</f>
        <v>0</v>
      </c>
      <c r="I109" s="11"/>
      <c r="J109" s="15">
        <f t="shared" ref="J109:J119" si="75">H109*1000/$I$108</f>
        <v>0</v>
      </c>
      <c r="K109" s="16">
        <f t="shared" ref="K109:K111" si="76">J109/1000</f>
        <v>0</v>
      </c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8.75">
      <c r="A110" s="8">
        <v>1051</v>
      </c>
      <c r="B110" s="9">
        <v>18.28</v>
      </c>
      <c r="C110" s="10">
        <v>7911.1</v>
      </c>
      <c r="D110" s="11"/>
      <c r="E110" s="12">
        <f t="shared" si="71"/>
        <v>474.666</v>
      </c>
      <c r="F110" s="12">
        <f t="shared" si="72"/>
        <v>0</v>
      </c>
      <c r="G110" s="13">
        <f t="shared" si="73"/>
        <v>0</v>
      </c>
      <c r="H110" s="14">
        <f t="shared" si="74"/>
        <v>0</v>
      </c>
      <c r="I110" s="11"/>
      <c r="J110" s="15">
        <f t="shared" si="75"/>
        <v>0</v>
      </c>
      <c r="K110" s="16">
        <f t="shared" si="76"/>
        <v>0</v>
      </c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8.75">
      <c r="A111" s="8">
        <v>741</v>
      </c>
      <c r="B111" s="9"/>
      <c r="C111" s="10">
        <v>7911.1</v>
      </c>
      <c r="D111" s="11"/>
      <c r="E111" s="12">
        <f t="shared" si="71"/>
        <v>474.666</v>
      </c>
      <c r="F111" s="12">
        <f t="shared" si="72"/>
        <v>0</v>
      </c>
      <c r="G111" s="13">
        <f t="shared" si="73"/>
        <v>0</v>
      </c>
      <c r="H111" s="14">
        <f t="shared" si="74"/>
        <v>0</v>
      </c>
      <c r="I111" s="11"/>
      <c r="J111" s="15">
        <f t="shared" si="75"/>
        <v>0</v>
      </c>
      <c r="K111" s="16">
        <f t="shared" si="76"/>
        <v>0</v>
      </c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8.75">
      <c r="A112" s="8">
        <v>1137</v>
      </c>
      <c r="B112" s="9">
        <v>19.5</v>
      </c>
      <c r="C112" s="10">
        <v>7911.1</v>
      </c>
      <c r="D112" s="12">
        <v>4.0380000000000003</v>
      </c>
      <c r="E112" s="12">
        <f>C112*0.06</f>
        <v>474.666</v>
      </c>
      <c r="F112" s="12">
        <f>D112*0.217/E112</f>
        <v>1.8460264691382996E-3</v>
      </c>
      <c r="G112" s="13">
        <f>F112*B112</f>
        <v>3.5997516148196844E-2</v>
      </c>
      <c r="H112" s="14">
        <f t="shared" si="74"/>
        <v>3.5997516148196844E-2</v>
      </c>
      <c r="I112" s="11"/>
      <c r="J112" s="15">
        <f t="shared" si="75"/>
        <v>0.49996550205828949</v>
      </c>
      <c r="K112" s="16">
        <f>J112/1000</f>
        <v>4.9996550205828947E-4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8.75">
      <c r="A113" s="8">
        <v>1258</v>
      </c>
      <c r="B113" s="9">
        <v>20</v>
      </c>
      <c r="C113" s="10">
        <v>7911.1</v>
      </c>
      <c r="D113" s="12">
        <v>37.371000000000002</v>
      </c>
      <c r="E113" s="12">
        <f>C113*0.06</f>
        <v>474.666</v>
      </c>
      <c r="F113" s="12">
        <f>D113*0.217/E113</f>
        <v>1.7084659529016194E-2</v>
      </c>
      <c r="G113" s="13">
        <f>F113*B113</f>
        <v>0.34169319058032388</v>
      </c>
      <c r="H113" s="14">
        <f t="shared" si="74"/>
        <v>0.34169319058032388</v>
      </c>
      <c r="I113" s="11"/>
      <c r="J113" s="15">
        <f t="shared" si="75"/>
        <v>4.7457387580600532</v>
      </c>
      <c r="K113" s="16">
        <f>J113/1000</f>
        <v>4.7457387580600533E-3</v>
      </c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8.75">
      <c r="A114" s="8">
        <v>1344</v>
      </c>
      <c r="B114" s="9">
        <v>21.2</v>
      </c>
      <c r="C114" s="10">
        <v>7911.1</v>
      </c>
      <c r="D114" s="11">
        <v>193.714</v>
      </c>
      <c r="E114" s="12">
        <f>C114*0.06</f>
        <v>474.666</v>
      </c>
      <c r="F114" s="12">
        <f>D114*0.217/E114</f>
        <v>8.8558982526660862E-2</v>
      </c>
      <c r="G114" s="13">
        <f>F114*B114</f>
        <v>1.8774504295652101</v>
      </c>
      <c r="H114" s="14">
        <f t="shared" si="74"/>
        <v>1.8774504295652101</v>
      </c>
      <c r="I114" s="11"/>
      <c r="J114" s="15">
        <f t="shared" si="75"/>
        <v>26.07570041062792</v>
      </c>
      <c r="K114" s="16">
        <f>J114/1000</f>
        <v>2.6075700410627921E-2</v>
      </c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8.75">
      <c r="A115" s="8" t="s">
        <v>10</v>
      </c>
      <c r="B115" s="9">
        <v>22.3</v>
      </c>
      <c r="C115" s="10">
        <v>7911.1</v>
      </c>
      <c r="D115" s="11">
        <v>77.349000000000004</v>
      </c>
      <c r="E115" s="12">
        <f>C115*0.06</f>
        <v>474.666</v>
      </c>
      <c r="F115" s="12">
        <f>D115*0.217/E115</f>
        <v>3.5361144467899529E-2</v>
      </c>
      <c r="G115" s="13">
        <f>F115*B115</f>
        <v>0.78855352163415948</v>
      </c>
      <c r="H115" s="14">
        <f t="shared" si="74"/>
        <v>0.78855352163415948</v>
      </c>
      <c r="I115" s="11"/>
      <c r="J115" s="15">
        <f t="shared" si="75"/>
        <v>10.95213224491888</v>
      </c>
      <c r="K115" s="16">
        <f>J115/1000</f>
        <v>1.095213224491888E-2</v>
      </c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8.75">
      <c r="A116" s="8">
        <v>1095</v>
      </c>
      <c r="B116" s="9">
        <v>23.5</v>
      </c>
      <c r="C116" s="10">
        <v>7911.1</v>
      </c>
      <c r="D116" s="20">
        <v>30.065000000000001</v>
      </c>
      <c r="E116" s="12">
        <f t="shared" ref="E116:E119" si="77">C116*0.06</f>
        <v>474.666</v>
      </c>
      <c r="F116" s="12">
        <f t="shared" ref="F116:F119" si="78">D116*0.217/E116</f>
        <v>1.3744622534582213E-2</v>
      </c>
      <c r="G116" s="13">
        <f t="shared" ref="G116:G119" si="79">F116*B116</f>
        <v>0.32299862956268199</v>
      </c>
      <c r="H116" s="14">
        <f t="shared" si="74"/>
        <v>0.32299862956268199</v>
      </c>
      <c r="I116" s="17"/>
      <c r="J116" s="15">
        <f t="shared" si="75"/>
        <v>4.4860920772594719</v>
      </c>
      <c r="K116" s="16">
        <f t="shared" ref="K116:K119" si="80">J116/1000</f>
        <v>4.4860920772594719E-3</v>
      </c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8.75">
      <c r="A117" s="8">
        <v>975</v>
      </c>
      <c r="B117" s="9">
        <v>24.5</v>
      </c>
      <c r="C117" s="10">
        <v>7911.1</v>
      </c>
      <c r="D117" s="17">
        <v>23.45</v>
      </c>
      <c r="E117" s="12">
        <f t="shared" si="77"/>
        <v>474.666</v>
      </c>
      <c r="F117" s="12">
        <f t="shared" si="78"/>
        <v>1.0720485562479721E-2</v>
      </c>
      <c r="G117" s="13">
        <f t="shared" si="79"/>
        <v>0.26265189628075314</v>
      </c>
      <c r="H117" s="14">
        <f t="shared" si="74"/>
        <v>0.26265189628075314</v>
      </c>
      <c r="I117" s="17"/>
      <c r="J117" s="15">
        <f t="shared" si="75"/>
        <v>3.647943003899349</v>
      </c>
      <c r="K117" s="16">
        <f t="shared" si="80"/>
        <v>3.647943003899349E-3</v>
      </c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8.75">
      <c r="A118" s="8">
        <v>1182</v>
      </c>
      <c r="B118" s="9">
        <v>25.6</v>
      </c>
      <c r="C118" s="10">
        <v>7911.1</v>
      </c>
      <c r="D118" s="17">
        <v>95.251000000000005</v>
      </c>
      <c r="E118" s="12">
        <f t="shared" si="77"/>
        <v>474.666</v>
      </c>
      <c r="F118" s="12">
        <f t="shared" si="78"/>
        <v>4.3545286580458684E-2</v>
      </c>
      <c r="G118" s="13">
        <f t="shared" si="79"/>
        <v>1.1147593364597423</v>
      </c>
      <c r="H118" s="14">
        <f t="shared" si="74"/>
        <v>1.1147593364597423</v>
      </c>
      <c r="I118" s="17"/>
      <c r="J118" s="15">
        <f t="shared" si="75"/>
        <v>15.482768561940865</v>
      </c>
      <c r="K118" s="16">
        <f t="shared" si="80"/>
        <v>1.5482768561940866E-2</v>
      </c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8.75">
      <c r="A119" s="18" t="s">
        <v>11</v>
      </c>
      <c r="B119" s="9">
        <v>26.5</v>
      </c>
      <c r="C119" s="10">
        <v>7911.1</v>
      </c>
      <c r="D119" s="17">
        <v>34.729999999999997</v>
      </c>
      <c r="E119" s="12">
        <f t="shared" si="77"/>
        <v>474.666</v>
      </c>
      <c r="F119" s="12">
        <f t="shared" si="78"/>
        <v>1.5877290557992356E-2</v>
      </c>
      <c r="G119" s="13">
        <f t="shared" si="79"/>
        <v>0.42074819978679745</v>
      </c>
      <c r="H119" s="14">
        <f t="shared" si="74"/>
        <v>0.42074819978679745</v>
      </c>
      <c r="I119" s="17"/>
      <c r="J119" s="15">
        <f t="shared" si="75"/>
        <v>5.8437249970388532</v>
      </c>
      <c r="K119" s="16">
        <f t="shared" si="80"/>
        <v>5.8437249970388532E-3</v>
      </c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>
      <c r="K120" s="16">
        <f>SUM(K108:K119)</f>
        <v>7.173406555580368E-2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21">
      <c r="A121" s="22" t="s">
        <v>20</v>
      </c>
      <c r="B121" s="22"/>
      <c r="C121" s="22"/>
      <c r="K121" s="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>
      <c r="A122" s="2" t="s">
        <v>0</v>
      </c>
      <c r="B122" s="19" t="s">
        <v>1</v>
      </c>
      <c r="C122" s="3" t="s">
        <v>2</v>
      </c>
      <c r="D122" s="4"/>
      <c r="E122" s="5" t="s">
        <v>3</v>
      </c>
      <c r="F122" s="5" t="s">
        <v>4</v>
      </c>
      <c r="G122" s="5" t="s">
        <v>5</v>
      </c>
      <c r="H122" s="5" t="s">
        <v>6</v>
      </c>
      <c r="I122" s="6" t="s">
        <v>7</v>
      </c>
      <c r="J122" s="5" t="s">
        <v>8</v>
      </c>
      <c r="K122" s="7" t="s">
        <v>9</v>
      </c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8.75">
      <c r="A123" s="8">
        <v>829</v>
      </c>
      <c r="B123" s="9"/>
      <c r="C123" s="10">
        <v>7911.1</v>
      </c>
      <c r="D123" s="11"/>
      <c r="E123" s="12">
        <f t="shared" ref="E123:E126" si="81">C123*0.06</f>
        <v>474.666</v>
      </c>
      <c r="F123" s="12">
        <f t="shared" ref="F123:F126" si="82">D123*0.217/E123</f>
        <v>0</v>
      </c>
      <c r="G123" s="13">
        <f t="shared" ref="G123:G126" si="83">F123*B123</f>
        <v>0</v>
      </c>
      <c r="H123" s="14">
        <f>G123</f>
        <v>0</v>
      </c>
      <c r="I123" s="14">
        <v>75</v>
      </c>
      <c r="J123" s="15">
        <f>H123*1000/$I$123</f>
        <v>0</v>
      </c>
      <c r="K123" s="16">
        <f>J123/1000</f>
        <v>0</v>
      </c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8.75">
      <c r="A124" s="8">
        <v>949</v>
      </c>
      <c r="B124" s="9">
        <v>16.5</v>
      </c>
      <c r="C124" s="10">
        <v>7911.1</v>
      </c>
      <c r="D124" s="11"/>
      <c r="E124" s="12">
        <f t="shared" si="81"/>
        <v>474.666</v>
      </c>
      <c r="F124" s="12">
        <f t="shared" si="82"/>
        <v>0</v>
      </c>
      <c r="G124" s="13">
        <f t="shared" si="83"/>
        <v>0</v>
      </c>
      <c r="H124" s="14">
        <f t="shared" ref="H124:H134" si="84">G124</f>
        <v>0</v>
      </c>
      <c r="I124" s="11"/>
      <c r="J124" s="15">
        <f t="shared" ref="J124:J134" si="85">H124*1000/$I$123</f>
        <v>0</v>
      </c>
      <c r="K124" s="16">
        <f t="shared" ref="K124:K126" si="86">J124/1000</f>
        <v>0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8.75">
      <c r="A125" s="8">
        <v>1051</v>
      </c>
      <c r="B125" s="9">
        <v>18.28</v>
      </c>
      <c r="C125" s="10">
        <v>7911.1</v>
      </c>
      <c r="D125" s="11"/>
      <c r="E125" s="12">
        <f t="shared" si="81"/>
        <v>474.666</v>
      </c>
      <c r="F125" s="12">
        <f t="shared" si="82"/>
        <v>0</v>
      </c>
      <c r="G125" s="13">
        <f t="shared" si="83"/>
        <v>0</v>
      </c>
      <c r="H125" s="14">
        <f t="shared" si="84"/>
        <v>0</v>
      </c>
      <c r="I125" s="11"/>
      <c r="J125" s="15">
        <f t="shared" si="85"/>
        <v>0</v>
      </c>
      <c r="K125" s="16">
        <f t="shared" si="86"/>
        <v>0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8.75">
      <c r="A126" s="8">
        <v>741</v>
      </c>
      <c r="B126" s="9"/>
      <c r="C126" s="10">
        <v>7911.1</v>
      </c>
      <c r="D126" s="11"/>
      <c r="E126" s="12">
        <f t="shared" si="81"/>
        <v>474.666</v>
      </c>
      <c r="F126" s="12">
        <f t="shared" si="82"/>
        <v>0</v>
      </c>
      <c r="G126" s="13">
        <f t="shared" si="83"/>
        <v>0</v>
      </c>
      <c r="H126" s="14">
        <f t="shared" si="84"/>
        <v>0</v>
      </c>
      <c r="I126" s="11"/>
      <c r="J126" s="15">
        <f t="shared" si="85"/>
        <v>0</v>
      </c>
      <c r="K126" s="16">
        <f t="shared" si="86"/>
        <v>0</v>
      </c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8.75">
      <c r="A127" s="8">
        <v>1137</v>
      </c>
      <c r="B127" s="9">
        <v>19.5</v>
      </c>
      <c r="C127" s="10">
        <v>7911.1</v>
      </c>
      <c r="D127" s="12">
        <v>11.353</v>
      </c>
      <c r="E127" s="12">
        <f>C127*0.06</f>
        <v>474.666</v>
      </c>
      <c r="F127" s="12">
        <f>D127*0.217/E127</f>
        <v>5.1901779356431687E-3</v>
      </c>
      <c r="G127" s="13">
        <f>F127*B127</f>
        <v>0.10120846974504179</v>
      </c>
      <c r="H127" s="14">
        <f t="shared" si="84"/>
        <v>0.10120846974504179</v>
      </c>
      <c r="I127" s="11"/>
      <c r="J127" s="15">
        <f t="shared" si="85"/>
        <v>1.3494462632672237</v>
      </c>
      <c r="K127" s="16">
        <f>J127/1000</f>
        <v>1.3494462632672238E-3</v>
      </c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8.75">
      <c r="A128" s="8">
        <v>1258</v>
      </c>
      <c r="B128" s="9">
        <v>20</v>
      </c>
      <c r="C128" s="10">
        <v>7911.1</v>
      </c>
      <c r="D128" s="12">
        <v>50.960999999999999</v>
      </c>
      <c r="E128" s="12">
        <f>C128*0.06</f>
        <v>474.666</v>
      </c>
      <c r="F128" s="12">
        <f>D128*0.217/E128</f>
        <v>2.329751235605668E-2</v>
      </c>
      <c r="G128" s="13">
        <f>F128*B128</f>
        <v>0.46595024712113359</v>
      </c>
      <c r="H128" s="14">
        <f t="shared" si="84"/>
        <v>0.46595024712113359</v>
      </c>
      <c r="I128" s="11"/>
      <c r="J128" s="15">
        <f t="shared" si="85"/>
        <v>6.2126699616151146</v>
      </c>
      <c r="K128" s="16">
        <f>J128/1000</f>
        <v>6.2126699616151145E-3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8.75">
      <c r="A129" s="8">
        <v>1344</v>
      </c>
      <c r="B129" s="9">
        <v>21.2</v>
      </c>
      <c r="C129" s="10">
        <v>7911.1</v>
      </c>
      <c r="D129" s="11">
        <v>486.96899999999999</v>
      </c>
      <c r="E129" s="12">
        <f>C129*0.06</f>
        <v>474.666</v>
      </c>
      <c r="F129" s="12">
        <f>D129*0.217/E129</f>
        <v>0.22262448332090354</v>
      </c>
      <c r="G129" s="13">
        <f>F129*B129</f>
        <v>4.719639046403155</v>
      </c>
      <c r="H129" s="14">
        <f t="shared" si="84"/>
        <v>4.719639046403155</v>
      </c>
      <c r="I129" s="11"/>
      <c r="J129" s="15">
        <f t="shared" si="85"/>
        <v>62.928520618708731</v>
      </c>
      <c r="K129" s="16">
        <f>J129/1000</f>
        <v>6.2928520618708725E-2</v>
      </c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8.75">
      <c r="A130" s="8" t="s">
        <v>10</v>
      </c>
      <c r="B130" s="9">
        <v>22.3</v>
      </c>
      <c r="C130" s="10">
        <v>7911.1</v>
      </c>
      <c r="D130" s="11">
        <v>98.671000000000006</v>
      </c>
      <c r="E130" s="12">
        <f>C130*0.06</f>
        <v>474.666</v>
      </c>
      <c r="F130" s="12">
        <f>D130*0.217/E130</f>
        <v>4.5108785967396023E-2</v>
      </c>
      <c r="G130" s="13">
        <f>F130*B130</f>
        <v>1.0059259270729313</v>
      </c>
      <c r="H130" s="14">
        <f t="shared" si="84"/>
        <v>1.0059259270729313</v>
      </c>
      <c r="I130" s="11"/>
      <c r="J130" s="15">
        <f t="shared" si="85"/>
        <v>13.412345694305749</v>
      </c>
      <c r="K130" s="16">
        <f>J130/1000</f>
        <v>1.3412345694305749E-2</v>
      </c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8.75">
      <c r="A131" s="8">
        <v>1095</v>
      </c>
      <c r="B131" s="9">
        <v>23.5</v>
      </c>
      <c r="C131" s="10">
        <v>7911.1</v>
      </c>
      <c r="D131" s="20">
        <v>185.05099999999999</v>
      </c>
      <c r="E131" s="12">
        <f t="shared" ref="E131:E134" si="87">C131*0.06</f>
        <v>474.666</v>
      </c>
      <c r="F131" s="12">
        <f t="shared" ref="F131:F134" si="88">D131*0.217/E131</f>
        <v>8.4598574576649682E-2</v>
      </c>
      <c r="G131" s="13">
        <f t="shared" ref="G131:G134" si="89">F131*B131</f>
        <v>1.9880665025512676</v>
      </c>
      <c r="H131" s="14">
        <f t="shared" si="84"/>
        <v>1.9880665025512676</v>
      </c>
      <c r="I131" s="17"/>
      <c r="J131" s="15">
        <f t="shared" si="85"/>
        <v>26.507553367350233</v>
      </c>
      <c r="K131" s="16">
        <f t="shared" ref="K131:K134" si="90">J131/1000</f>
        <v>2.6507553367350233E-2</v>
      </c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8.75">
      <c r="A132" s="8">
        <v>975</v>
      </c>
      <c r="B132" s="9">
        <v>24.5</v>
      </c>
      <c r="C132" s="10">
        <v>7911.1</v>
      </c>
      <c r="D132" s="17">
        <v>26.387</v>
      </c>
      <c r="E132" s="12">
        <f t="shared" si="87"/>
        <v>474.666</v>
      </c>
      <c r="F132" s="12">
        <f t="shared" si="88"/>
        <v>1.2063174948279421E-2</v>
      </c>
      <c r="G132" s="13">
        <f t="shared" si="89"/>
        <v>0.29554778623284583</v>
      </c>
      <c r="H132" s="14">
        <f t="shared" si="84"/>
        <v>0.29554778623284583</v>
      </c>
      <c r="I132" s="17"/>
      <c r="J132" s="15">
        <f t="shared" si="85"/>
        <v>3.9406371497712782</v>
      </c>
      <c r="K132" s="16">
        <f t="shared" si="90"/>
        <v>3.9406371497712782E-3</v>
      </c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8.75">
      <c r="A133" s="8">
        <v>1182</v>
      </c>
      <c r="B133" s="9">
        <v>25.6</v>
      </c>
      <c r="C133" s="10">
        <v>7911.1</v>
      </c>
      <c r="D133" s="17">
        <v>303.96600000000001</v>
      </c>
      <c r="E133" s="12">
        <f t="shared" si="87"/>
        <v>474.666</v>
      </c>
      <c r="F133" s="12">
        <f t="shared" si="88"/>
        <v>0.13896217972216254</v>
      </c>
      <c r="G133" s="13">
        <f t="shared" si="89"/>
        <v>3.5574318008873611</v>
      </c>
      <c r="H133" s="14">
        <f t="shared" si="84"/>
        <v>3.5574318008873611</v>
      </c>
      <c r="I133" s="17"/>
      <c r="J133" s="15">
        <f t="shared" si="85"/>
        <v>47.432424011831479</v>
      </c>
      <c r="K133" s="16">
        <f t="shared" si="90"/>
        <v>4.7432424011831481E-2</v>
      </c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8.75">
      <c r="A134" s="18" t="s">
        <v>11</v>
      </c>
      <c r="B134" s="9">
        <v>26.5</v>
      </c>
      <c r="C134" s="10">
        <v>7911.1</v>
      </c>
      <c r="D134" s="17">
        <v>59.213000000000001</v>
      </c>
      <c r="E134" s="12">
        <f t="shared" si="87"/>
        <v>474.666</v>
      </c>
      <c r="F134" s="12">
        <f t="shared" si="88"/>
        <v>2.7070026081497306E-2</v>
      </c>
      <c r="G134" s="13">
        <f t="shared" si="89"/>
        <v>0.71735569115967857</v>
      </c>
      <c r="H134" s="14">
        <f t="shared" si="84"/>
        <v>0.71735569115967857</v>
      </c>
      <c r="I134" s="17"/>
      <c r="J134" s="15">
        <f t="shared" si="85"/>
        <v>9.5647425487957154</v>
      </c>
      <c r="K134" s="16">
        <f t="shared" si="90"/>
        <v>9.5647425487957148E-3</v>
      </c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>
      <c r="K135" s="16">
        <f>SUM(K123:K134)</f>
        <v>0.17134833961564552</v>
      </c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21">
      <c r="A136" s="22" t="s">
        <v>21</v>
      </c>
      <c r="B136" s="22"/>
      <c r="C136" s="22"/>
      <c r="K136" s="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>
      <c r="A137" s="2" t="s">
        <v>0</v>
      </c>
      <c r="B137" s="19" t="s">
        <v>1</v>
      </c>
      <c r="C137" s="3" t="s">
        <v>2</v>
      </c>
      <c r="D137" s="4"/>
      <c r="E137" s="5" t="s">
        <v>3</v>
      </c>
      <c r="F137" s="5" t="s">
        <v>4</v>
      </c>
      <c r="G137" s="5" t="s">
        <v>5</v>
      </c>
      <c r="H137" s="5" t="s">
        <v>6</v>
      </c>
      <c r="I137" s="6" t="s">
        <v>7</v>
      </c>
      <c r="J137" s="5" t="s">
        <v>8</v>
      </c>
      <c r="K137" s="7" t="s">
        <v>9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8.75">
      <c r="A138" s="8">
        <v>829</v>
      </c>
      <c r="B138" s="9"/>
      <c r="C138" s="10">
        <v>7911.1</v>
      </c>
      <c r="D138" s="11"/>
      <c r="E138" s="12">
        <f t="shared" ref="E138:E141" si="91">C138*0.06</f>
        <v>474.666</v>
      </c>
      <c r="F138" s="12">
        <f t="shared" ref="F138:F141" si="92">D138*0.217/E138</f>
        <v>0</v>
      </c>
      <c r="G138" s="13">
        <f t="shared" ref="G138:G141" si="93">F138*B138</f>
        <v>0</v>
      </c>
      <c r="H138" s="14">
        <f>G138</f>
        <v>0</v>
      </c>
      <c r="I138" s="14">
        <v>75</v>
      </c>
      <c r="J138" s="15">
        <f>H138*1000/$I$138</f>
        <v>0</v>
      </c>
      <c r="K138" s="16">
        <f>J138/1000</f>
        <v>0</v>
      </c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8.75">
      <c r="A139" s="8">
        <v>949</v>
      </c>
      <c r="B139" s="9">
        <v>16.5</v>
      </c>
      <c r="C139" s="10">
        <v>7911.1</v>
      </c>
      <c r="D139" s="11"/>
      <c r="E139" s="12">
        <f t="shared" si="91"/>
        <v>474.666</v>
      </c>
      <c r="F139" s="12">
        <f t="shared" si="92"/>
        <v>0</v>
      </c>
      <c r="G139" s="13">
        <f t="shared" si="93"/>
        <v>0</v>
      </c>
      <c r="H139" s="14">
        <f t="shared" ref="H139:H149" si="94">G139</f>
        <v>0</v>
      </c>
      <c r="I139" s="11"/>
      <c r="J139" s="15">
        <f t="shared" ref="J139:J149" si="95">H139*1000/$I$138</f>
        <v>0</v>
      </c>
      <c r="K139" s="16">
        <f t="shared" ref="K139:K141" si="96">J139/1000</f>
        <v>0</v>
      </c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8.75">
      <c r="A140" s="8">
        <v>1051</v>
      </c>
      <c r="B140" s="9">
        <v>18.28</v>
      </c>
      <c r="C140" s="10">
        <v>7911.1</v>
      </c>
      <c r="D140" s="11"/>
      <c r="E140" s="12">
        <f t="shared" si="91"/>
        <v>474.666</v>
      </c>
      <c r="F140" s="12">
        <f t="shared" si="92"/>
        <v>0</v>
      </c>
      <c r="G140" s="13">
        <f t="shared" si="93"/>
        <v>0</v>
      </c>
      <c r="H140" s="14">
        <f t="shared" si="94"/>
        <v>0</v>
      </c>
      <c r="I140" s="11"/>
      <c r="J140" s="15">
        <f t="shared" si="95"/>
        <v>0</v>
      </c>
      <c r="K140" s="16">
        <f t="shared" si="96"/>
        <v>0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8.75">
      <c r="A141" s="8">
        <v>741</v>
      </c>
      <c r="B141" s="9"/>
      <c r="C141" s="10">
        <v>7911.1</v>
      </c>
      <c r="D141" s="11"/>
      <c r="E141" s="12">
        <f t="shared" si="91"/>
        <v>474.666</v>
      </c>
      <c r="F141" s="12">
        <f t="shared" si="92"/>
        <v>0</v>
      </c>
      <c r="G141" s="13">
        <f t="shared" si="93"/>
        <v>0</v>
      </c>
      <c r="H141" s="14">
        <f t="shared" si="94"/>
        <v>0</v>
      </c>
      <c r="I141" s="11"/>
      <c r="J141" s="15">
        <f t="shared" si="95"/>
        <v>0</v>
      </c>
      <c r="K141" s="16">
        <f t="shared" si="96"/>
        <v>0</v>
      </c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8.75">
      <c r="A142" s="8">
        <v>1137</v>
      </c>
      <c r="B142" s="9">
        <v>19.5</v>
      </c>
      <c r="C142" s="10">
        <v>7911.1</v>
      </c>
      <c r="D142" s="12">
        <v>8.7439999999999998</v>
      </c>
      <c r="E142" s="12">
        <f>C142*0.06</f>
        <v>474.666</v>
      </c>
      <c r="F142" s="12">
        <f>D142*0.217/E142</f>
        <v>3.9974381986491551E-3</v>
      </c>
      <c r="G142" s="13">
        <f>F142*B142</f>
        <v>7.7950044873658531E-2</v>
      </c>
      <c r="H142" s="14">
        <f t="shared" si="94"/>
        <v>7.7950044873658531E-2</v>
      </c>
      <c r="I142" s="11"/>
      <c r="J142" s="15">
        <f t="shared" si="95"/>
        <v>1.0393339316487804</v>
      </c>
      <c r="K142" s="16">
        <f>J142/1000</f>
        <v>1.0393339316487804E-3</v>
      </c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8.75">
      <c r="A143" s="8">
        <v>1258</v>
      </c>
      <c r="B143" s="9">
        <v>20</v>
      </c>
      <c r="C143" s="10">
        <v>7911.1</v>
      </c>
      <c r="D143" s="12">
        <v>31.518000000000001</v>
      </c>
      <c r="E143" s="12">
        <f>C143*0.06</f>
        <v>474.666</v>
      </c>
      <c r="F143" s="12">
        <f>D143*0.217/E143</f>
        <v>1.4408881192248866E-2</v>
      </c>
      <c r="G143" s="13">
        <f>F143*B143</f>
        <v>0.2881776238449773</v>
      </c>
      <c r="H143" s="14">
        <f t="shared" si="94"/>
        <v>0.2881776238449773</v>
      </c>
      <c r="I143" s="11"/>
      <c r="J143" s="15">
        <f t="shared" si="95"/>
        <v>3.8423683179330306</v>
      </c>
      <c r="K143" s="16">
        <f>J143/1000</f>
        <v>3.8423683179330307E-3</v>
      </c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8.75">
      <c r="A144" s="8">
        <v>1344</v>
      </c>
      <c r="B144" s="9">
        <v>21.2</v>
      </c>
      <c r="C144" s="10">
        <v>7911.1</v>
      </c>
      <c r="D144" s="11">
        <v>323.17899999999997</v>
      </c>
      <c r="E144" s="12">
        <f>C144*0.06</f>
        <v>474.666</v>
      </c>
      <c r="F144" s="12">
        <f>D144*0.217/E144</f>
        <v>0.14774566326638097</v>
      </c>
      <c r="G144" s="13">
        <f>F144*B144</f>
        <v>3.1322080612472765</v>
      </c>
      <c r="H144" s="14">
        <f t="shared" si="94"/>
        <v>3.1322080612472765</v>
      </c>
      <c r="I144" s="11"/>
      <c r="J144" s="15">
        <f t="shared" si="95"/>
        <v>41.762774149963683</v>
      </c>
      <c r="K144" s="16">
        <f>J144/1000</f>
        <v>4.1762774149963683E-2</v>
      </c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8.75">
      <c r="A145" s="8" t="s">
        <v>10</v>
      </c>
      <c r="B145" s="9">
        <v>22.3</v>
      </c>
      <c r="C145" s="10">
        <v>7911.1</v>
      </c>
      <c r="D145" s="11">
        <v>82.504999999999995</v>
      </c>
      <c r="E145" s="12">
        <f>C145*0.06</f>
        <v>474.666</v>
      </c>
      <c r="F145" s="12">
        <f>D145*0.217/E145</f>
        <v>3.7718279800954775E-2</v>
      </c>
      <c r="G145" s="13">
        <f>F145*B145</f>
        <v>0.84111763956129149</v>
      </c>
      <c r="H145" s="14">
        <f t="shared" si="94"/>
        <v>0.84111763956129149</v>
      </c>
      <c r="I145" s="11"/>
      <c r="J145" s="15">
        <f t="shared" si="95"/>
        <v>11.21490186081722</v>
      </c>
      <c r="K145" s="16">
        <f>J145/1000</f>
        <v>1.1214901860817219E-2</v>
      </c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8.75">
      <c r="A146" s="8">
        <v>1095</v>
      </c>
      <c r="B146" s="9">
        <v>23.5</v>
      </c>
      <c r="C146" s="10">
        <v>7911.1</v>
      </c>
      <c r="D146" s="20">
        <v>179.87200000000001</v>
      </c>
      <c r="E146" s="12">
        <f t="shared" ref="E146:E149" si="97">C146*0.06</f>
        <v>474.666</v>
      </c>
      <c r="F146" s="12">
        <f t="shared" ref="F146:F149" si="98">D146*0.217/E146</f>
        <v>8.2230924481635506E-2</v>
      </c>
      <c r="G146" s="13">
        <f t="shared" ref="G146:G149" si="99">F146*B146</f>
        <v>1.9324267253184344</v>
      </c>
      <c r="H146" s="14">
        <f t="shared" si="94"/>
        <v>1.9324267253184344</v>
      </c>
      <c r="I146" s="17"/>
      <c r="J146" s="15">
        <f t="shared" si="95"/>
        <v>25.765689670912458</v>
      </c>
      <c r="K146" s="16">
        <f t="shared" ref="K146:K149" si="100">J146/1000</f>
        <v>2.5765689670912459E-2</v>
      </c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8.75">
      <c r="A147" s="8">
        <v>975</v>
      </c>
      <c r="B147" s="9">
        <v>24.5</v>
      </c>
      <c r="C147" s="10">
        <v>7911.1</v>
      </c>
      <c r="D147" s="17">
        <v>32.411000000000001</v>
      </c>
      <c r="E147" s="12">
        <f t="shared" si="97"/>
        <v>474.666</v>
      </c>
      <c r="F147" s="12">
        <f t="shared" si="98"/>
        <v>1.4817128254393616E-2</v>
      </c>
      <c r="G147" s="13">
        <f t="shared" si="99"/>
        <v>0.3630196422326436</v>
      </c>
      <c r="H147" s="14">
        <f t="shared" si="94"/>
        <v>0.3630196422326436</v>
      </c>
      <c r="I147" s="17"/>
      <c r="J147" s="15">
        <f t="shared" si="95"/>
        <v>4.8402618964352477</v>
      </c>
      <c r="K147" s="16">
        <f t="shared" si="100"/>
        <v>4.8402618964352474E-3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8.75">
      <c r="A148" s="8">
        <v>1182</v>
      </c>
      <c r="B148" s="9">
        <v>25.6</v>
      </c>
      <c r="C148" s="10">
        <v>7911.1</v>
      </c>
      <c r="D148" s="17">
        <v>271.19299999999998</v>
      </c>
      <c r="E148" s="12">
        <f t="shared" si="97"/>
        <v>474.666</v>
      </c>
      <c r="F148" s="12">
        <f t="shared" si="98"/>
        <v>0.12397955825780654</v>
      </c>
      <c r="G148" s="13">
        <f t="shared" si="99"/>
        <v>3.1738766913998475</v>
      </c>
      <c r="H148" s="14">
        <f t="shared" si="94"/>
        <v>3.1738766913998475</v>
      </c>
      <c r="I148" s="17"/>
      <c r="J148" s="15">
        <f t="shared" si="95"/>
        <v>42.3183558853313</v>
      </c>
      <c r="K148" s="16">
        <f t="shared" si="100"/>
        <v>4.2318355885331303E-2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8.75">
      <c r="A149" s="18" t="s">
        <v>11</v>
      </c>
      <c r="B149" s="9">
        <v>26.5</v>
      </c>
      <c r="C149" s="10">
        <v>7911.1</v>
      </c>
      <c r="D149" s="17">
        <v>68.858000000000004</v>
      </c>
      <c r="E149" s="12">
        <f t="shared" si="97"/>
        <v>474.666</v>
      </c>
      <c r="F149" s="12">
        <f t="shared" si="98"/>
        <v>3.1479368650798673E-2</v>
      </c>
      <c r="G149" s="13">
        <f t="shared" si="99"/>
        <v>0.83420326924616484</v>
      </c>
      <c r="H149" s="14">
        <f t="shared" si="94"/>
        <v>0.83420326924616484</v>
      </c>
      <c r="I149" s="17"/>
      <c r="J149" s="15">
        <f t="shared" si="95"/>
        <v>11.122710256615532</v>
      </c>
      <c r="K149" s="16">
        <f t="shared" si="100"/>
        <v>1.1122710256615532E-2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>
      <c r="K150" s="16">
        <f>SUM(K138:K149)</f>
        <v>0.14190639596965726</v>
      </c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21">
      <c r="A151" s="22" t="s">
        <v>22</v>
      </c>
      <c r="B151" s="22"/>
      <c r="C151" s="22"/>
      <c r="K151" s="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>
      <c r="A152" s="2" t="s">
        <v>0</v>
      </c>
      <c r="B152" s="19" t="s">
        <v>1</v>
      </c>
      <c r="C152" s="3" t="s">
        <v>2</v>
      </c>
      <c r="D152" s="4"/>
      <c r="E152" s="5" t="s">
        <v>3</v>
      </c>
      <c r="F152" s="5" t="s">
        <v>4</v>
      </c>
      <c r="G152" s="5" t="s">
        <v>5</v>
      </c>
      <c r="H152" s="5" t="s">
        <v>6</v>
      </c>
      <c r="I152" s="6" t="s">
        <v>7</v>
      </c>
      <c r="J152" s="5" t="s">
        <v>8</v>
      </c>
      <c r="K152" s="7" t="s">
        <v>9</v>
      </c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8.75">
      <c r="A153" s="8">
        <v>829</v>
      </c>
      <c r="B153" s="9"/>
      <c r="C153" s="10">
        <v>7911.1</v>
      </c>
      <c r="D153" s="11"/>
      <c r="E153" s="12">
        <f t="shared" ref="E153:E156" si="101">C153*0.06</f>
        <v>474.666</v>
      </c>
      <c r="F153" s="12">
        <f t="shared" ref="F153:F156" si="102">D153*0.217/E153</f>
        <v>0</v>
      </c>
      <c r="G153" s="13">
        <f t="shared" ref="G153:G156" si="103">F153*B153</f>
        <v>0</v>
      </c>
      <c r="H153" s="14">
        <f>G153</f>
        <v>0</v>
      </c>
      <c r="I153" s="14">
        <v>78</v>
      </c>
      <c r="J153" s="15">
        <f>H153*1000/$I$153</f>
        <v>0</v>
      </c>
      <c r="K153" s="16">
        <f>J153/1000</f>
        <v>0</v>
      </c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8.75">
      <c r="A154" s="8">
        <v>949</v>
      </c>
      <c r="B154" s="9">
        <v>16.5</v>
      </c>
      <c r="C154" s="10">
        <v>7911.1</v>
      </c>
      <c r="D154" s="11"/>
      <c r="E154" s="12">
        <f t="shared" si="101"/>
        <v>474.666</v>
      </c>
      <c r="F154" s="12">
        <f t="shared" si="102"/>
        <v>0</v>
      </c>
      <c r="G154" s="13">
        <f t="shared" si="103"/>
        <v>0</v>
      </c>
      <c r="H154" s="14">
        <f t="shared" ref="H154:H164" si="104">G154</f>
        <v>0</v>
      </c>
      <c r="I154" s="11"/>
      <c r="J154" s="15">
        <f t="shared" ref="J154:J164" si="105">H154*1000/$I$153</f>
        <v>0</v>
      </c>
      <c r="K154" s="16">
        <f t="shared" ref="K154:K156" si="106">J154/1000</f>
        <v>0</v>
      </c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8.75">
      <c r="A155" s="8">
        <v>1051</v>
      </c>
      <c r="B155" s="9">
        <v>18.28</v>
      </c>
      <c r="C155" s="10">
        <v>7911.1</v>
      </c>
      <c r="D155" s="11"/>
      <c r="E155" s="12">
        <f t="shared" si="101"/>
        <v>474.666</v>
      </c>
      <c r="F155" s="12">
        <f t="shared" si="102"/>
        <v>0</v>
      </c>
      <c r="G155" s="13">
        <f t="shared" si="103"/>
        <v>0</v>
      </c>
      <c r="H155" s="14">
        <f t="shared" si="104"/>
        <v>0</v>
      </c>
      <c r="I155" s="11"/>
      <c r="J155" s="15">
        <f t="shared" si="105"/>
        <v>0</v>
      </c>
      <c r="K155" s="16">
        <f t="shared" si="106"/>
        <v>0</v>
      </c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8.75">
      <c r="A156" s="8">
        <v>741</v>
      </c>
      <c r="B156" s="9"/>
      <c r="C156" s="10">
        <v>7911.1</v>
      </c>
      <c r="D156" s="11"/>
      <c r="E156" s="12">
        <f t="shared" si="101"/>
        <v>474.666</v>
      </c>
      <c r="F156" s="12">
        <f t="shared" si="102"/>
        <v>0</v>
      </c>
      <c r="G156" s="13">
        <f t="shared" si="103"/>
        <v>0</v>
      </c>
      <c r="H156" s="14">
        <f t="shared" si="104"/>
        <v>0</v>
      </c>
      <c r="I156" s="11"/>
      <c r="J156" s="15">
        <f t="shared" si="105"/>
        <v>0</v>
      </c>
      <c r="K156" s="16">
        <f t="shared" si="106"/>
        <v>0</v>
      </c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8.75">
      <c r="A157" s="8">
        <v>1137</v>
      </c>
      <c r="B157" s="9">
        <v>19.5</v>
      </c>
      <c r="C157" s="10">
        <v>7911.1</v>
      </c>
      <c r="D157" s="12">
        <v>9.452</v>
      </c>
      <c r="E157" s="12">
        <f>C157*0.06</f>
        <v>474.666</v>
      </c>
      <c r="F157" s="12">
        <f>D157*0.217/E157</f>
        <v>4.3211100015589912E-3</v>
      </c>
      <c r="G157" s="13">
        <f>F157*B157</f>
        <v>8.4261645030400331E-2</v>
      </c>
      <c r="H157" s="14">
        <f t="shared" si="104"/>
        <v>8.4261645030400331E-2</v>
      </c>
      <c r="I157" s="11"/>
      <c r="J157" s="15">
        <f t="shared" si="105"/>
        <v>1.0802775003897478</v>
      </c>
      <c r="K157" s="16">
        <f>J157/1000</f>
        <v>1.0802775003897478E-3</v>
      </c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8.75">
      <c r="A158" s="8">
        <v>1258</v>
      </c>
      <c r="B158" s="9">
        <v>20</v>
      </c>
      <c r="C158" s="10">
        <v>7911.1</v>
      </c>
      <c r="D158" s="12">
        <v>36.441000000000003</v>
      </c>
      <c r="E158" s="12">
        <f>C158*0.06</f>
        <v>474.666</v>
      </c>
      <c r="F158" s="12">
        <f>D158*0.217/E158</f>
        <v>1.6659497415024462E-2</v>
      </c>
      <c r="G158" s="13">
        <f>F158*B158</f>
        <v>0.3331899483004892</v>
      </c>
      <c r="H158" s="14">
        <f t="shared" si="104"/>
        <v>0.3331899483004892</v>
      </c>
      <c r="I158" s="11"/>
      <c r="J158" s="15">
        <f t="shared" si="105"/>
        <v>4.2716660038524257</v>
      </c>
      <c r="K158" s="16">
        <f>J158/1000</f>
        <v>4.2716660038524257E-3</v>
      </c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8.75">
      <c r="A159" s="8">
        <v>1344</v>
      </c>
      <c r="B159" s="9">
        <v>21.2</v>
      </c>
      <c r="C159" s="10">
        <v>7911.1</v>
      </c>
      <c r="D159" s="11">
        <v>385.81</v>
      </c>
      <c r="E159" s="12">
        <f>C159*0.06</f>
        <v>474.666</v>
      </c>
      <c r="F159" s="12">
        <f>D159*0.217/E159</f>
        <v>0.17637827440768877</v>
      </c>
      <c r="G159" s="13">
        <f>F159*B159</f>
        <v>3.7392194174430018</v>
      </c>
      <c r="H159" s="14">
        <f t="shared" si="104"/>
        <v>3.7392194174430018</v>
      </c>
      <c r="I159" s="11"/>
      <c r="J159" s="15">
        <f t="shared" si="105"/>
        <v>47.938710480038488</v>
      </c>
      <c r="K159" s="16">
        <f>J159/1000</f>
        <v>4.7938710480038491E-2</v>
      </c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8.75">
      <c r="A160" s="8" t="s">
        <v>10</v>
      </c>
      <c r="B160" s="9">
        <v>22.3</v>
      </c>
      <c r="C160" s="10">
        <v>7911.1</v>
      </c>
      <c r="D160" s="11">
        <v>100.67700000000001</v>
      </c>
      <c r="E160" s="12">
        <f>C160*0.06</f>
        <v>474.666</v>
      </c>
      <c r="F160" s="12">
        <f>D160*0.217/E160</f>
        <v>4.6025856075640553E-2</v>
      </c>
      <c r="G160" s="13">
        <f>F160*B160</f>
        <v>1.0263765904867843</v>
      </c>
      <c r="H160" s="14">
        <f t="shared" si="104"/>
        <v>1.0263765904867843</v>
      </c>
      <c r="I160" s="11"/>
      <c r="J160" s="15">
        <f t="shared" si="105"/>
        <v>13.158674237010056</v>
      </c>
      <c r="K160" s="16">
        <f>J160/1000</f>
        <v>1.3158674237010056E-2</v>
      </c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8.75">
      <c r="A161" s="8">
        <v>1095</v>
      </c>
      <c r="B161" s="9">
        <v>23.5</v>
      </c>
      <c r="C161" s="10">
        <v>7911.1</v>
      </c>
      <c r="D161" s="20">
        <v>180.57900000000001</v>
      </c>
      <c r="E161" s="12">
        <f t="shared" ref="E161:E164" si="107">C161*0.06</f>
        <v>474.666</v>
      </c>
      <c r="F161" s="12">
        <f t="shared" ref="F161:F164" si="108">D161*0.217/E161</f>
        <v>8.2554139120981904E-2</v>
      </c>
      <c r="G161" s="13">
        <f t="shared" ref="G161:G164" si="109">F161*B161</f>
        <v>1.9400222693430746</v>
      </c>
      <c r="H161" s="14">
        <f t="shared" si="104"/>
        <v>1.9400222693430746</v>
      </c>
      <c r="I161" s="17"/>
      <c r="J161" s="15">
        <f t="shared" si="105"/>
        <v>24.872080376193264</v>
      </c>
      <c r="K161" s="16">
        <f t="shared" ref="K161:K164" si="110">J161/1000</f>
        <v>2.4872080376193265E-2</v>
      </c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8.75">
      <c r="A162" s="8">
        <v>975</v>
      </c>
      <c r="B162" s="9">
        <v>24.5</v>
      </c>
      <c r="C162" s="10">
        <v>7911.1</v>
      </c>
      <c r="D162" s="17">
        <v>32.607999999999997</v>
      </c>
      <c r="E162" s="12">
        <f t="shared" si="107"/>
        <v>474.666</v>
      </c>
      <c r="F162" s="12">
        <f t="shared" si="108"/>
        <v>1.4907189476389714E-2</v>
      </c>
      <c r="G162" s="13">
        <f t="shared" si="109"/>
        <v>0.36522614217154797</v>
      </c>
      <c r="H162" s="14">
        <f t="shared" si="104"/>
        <v>0.36522614217154797</v>
      </c>
      <c r="I162" s="17"/>
      <c r="J162" s="15">
        <f t="shared" si="105"/>
        <v>4.6823864380967688</v>
      </c>
      <c r="K162" s="16">
        <f t="shared" si="110"/>
        <v>4.6823864380967691E-3</v>
      </c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8.75">
      <c r="A163" s="8">
        <v>1182</v>
      </c>
      <c r="B163" s="9">
        <v>25.6</v>
      </c>
      <c r="C163" s="10">
        <v>7911.1</v>
      </c>
      <c r="D163" s="17">
        <v>279.76400000000001</v>
      </c>
      <c r="E163" s="12">
        <f t="shared" si="107"/>
        <v>474.666</v>
      </c>
      <c r="F163" s="12">
        <f t="shared" si="108"/>
        <v>0.12789790715998198</v>
      </c>
      <c r="G163" s="13">
        <f t="shared" si="109"/>
        <v>3.2741864232955389</v>
      </c>
      <c r="H163" s="14">
        <f t="shared" si="104"/>
        <v>3.2741864232955389</v>
      </c>
      <c r="I163" s="17"/>
      <c r="J163" s="15">
        <f t="shared" si="105"/>
        <v>41.976749016609475</v>
      </c>
      <c r="K163" s="16">
        <f t="shared" si="110"/>
        <v>4.1976749016609471E-2</v>
      </c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8.75">
      <c r="A164" s="18" t="s">
        <v>11</v>
      </c>
      <c r="B164" s="9">
        <v>26.5</v>
      </c>
      <c r="C164" s="10">
        <v>7911.1</v>
      </c>
      <c r="D164" s="17">
        <v>70.650000000000006</v>
      </c>
      <c r="E164" s="12">
        <f t="shared" si="107"/>
        <v>474.666</v>
      </c>
      <c r="F164" s="12">
        <f t="shared" si="108"/>
        <v>3.2298605756468764E-2</v>
      </c>
      <c r="G164" s="13">
        <f t="shared" si="109"/>
        <v>0.85591305254642225</v>
      </c>
      <c r="H164" s="14">
        <f t="shared" si="104"/>
        <v>0.85591305254642225</v>
      </c>
      <c r="I164" s="17"/>
      <c r="J164" s="15">
        <f t="shared" si="105"/>
        <v>10.973244263415669</v>
      </c>
      <c r="K164" s="16">
        <f t="shared" si="110"/>
        <v>1.097324426341567E-2</v>
      </c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>
      <c r="K165" s="16">
        <f>SUM(K153:K164)</f>
        <v>0.14895378831560591</v>
      </c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21">
      <c r="A166" s="22" t="s">
        <v>23</v>
      </c>
      <c r="B166" s="22"/>
      <c r="C166" s="22"/>
      <c r="K166" s="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>
      <c r="A167" s="2" t="s">
        <v>0</v>
      </c>
      <c r="B167" s="19" t="s">
        <v>1</v>
      </c>
      <c r="C167" s="3" t="s">
        <v>2</v>
      </c>
      <c r="D167" s="4"/>
      <c r="E167" s="5" t="s">
        <v>3</v>
      </c>
      <c r="F167" s="5" t="s">
        <v>4</v>
      </c>
      <c r="G167" s="5" t="s">
        <v>5</v>
      </c>
      <c r="H167" s="5" t="s">
        <v>6</v>
      </c>
      <c r="I167" s="6" t="s">
        <v>7</v>
      </c>
      <c r="J167" s="5" t="s">
        <v>8</v>
      </c>
      <c r="K167" s="7" t="s">
        <v>9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8.75">
      <c r="A168" s="8">
        <v>829</v>
      </c>
      <c r="B168" s="9"/>
      <c r="C168" s="10">
        <v>7911.1</v>
      </c>
      <c r="D168" s="11"/>
      <c r="E168" s="12">
        <f t="shared" ref="E168:E171" si="111">C168*0.06</f>
        <v>474.666</v>
      </c>
      <c r="F168" s="12">
        <f t="shared" ref="F168:F171" si="112">D168*0.217/E168</f>
        <v>0</v>
      </c>
      <c r="G168" s="13">
        <f t="shared" ref="G168:G171" si="113">F168*B168</f>
        <v>0</v>
      </c>
      <c r="H168" s="14">
        <f>G168</f>
        <v>0</v>
      </c>
      <c r="I168" s="14">
        <v>70</v>
      </c>
      <c r="J168" s="15">
        <f>H168*1000/$I$168</f>
        <v>0</v>
      </c>
      <c r="K168" s="16">
        <f>J168/1000</f>
        <v>0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8.75">
      <c r="A169" s="8">
        <v>949</v>
      </c>
      <c r="B169" s="9">
        <v>16.5</v>
      </c>
      <c r="C169" s="10">
        <v>7911.1</v>
      </c>
      <c r="D169" s="11"/>
      <c r="E169" s="12">
        <f t="shared" si="111"/>
        <v>474.666</v>
      </c>
      <c r="F169" s="12">
        <f t="shared" si="112"/>
        <v>0</v>
      </c>
      <c r="G169" s="13">
        <f t="shared" si="113"/>
        <v>0</v>
      </c>
      <c r="H169" s="14">
        <f t="shared" ref="H169:H179" si="114">G169</f>
        <v>0</v>
      </c>
      <c r="I169" s="11"/>
      <c r="J169" s="15">
        <f t="shared" ref="J169:J179" si="115">H169*1000/$I$168</f>
        <v>0</v>
      </c>
      <c r="K169" s="16">
        <f t="shared" ref="K169:K171" si="116">J169/1000</f>
        <v>0</v>
      </c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8.75">
      <c r="A170" s="8">
        <v>1051</v>
      </c>
      <c r="B170" s="9">
        <v>18.28</v>
      </c>
      <c r="C170" s="10">
        <v>7911.1</v>
      </c>
      <c r="D170" s="11"/>
      <c r="E170" s="12">
        <f t="shared" si="111"/>
        <v>474.666</v>
      </c>
      <c r="F170" s="12">
        <f t="shared" si="112"/>
        <v>0</v>
      </c>
      <c r="G170" s="13">
        <f t="shared" si="113"/>
        <v>0</v>
      </c>
      <c r="H170" s="14">
        <f t="shared" si="114"/>
        <v>0</v>
      </c>
      <c r="I170" s="11"/>
      <c r="J170" s="15">
        <f t="shared" si="115"/>
        <v>0</v>
      </c>
      <c r="K170" s="16">
        <f t="shared" si="116"/>
        <v>0</v>
      </c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8.75">
      <c r="A171" s="8">
        <v>741</v>
      </c>
      <c r="B171" s="9"/>
      <c r="C171" s="10">
        <v>7911.1</v>
      </c>
      <c r="D171" s="11"/>
      <c r="E171" s="12">
        <f t="shared" si="111"/>
        <v>474.666</v>
      </c>
      <c r="F171" s="12">
        <f t="shared" si="112"/>
        <v>0</v>
      </c>
      <c r="G171" s="13">
        <f t="shared" si="113"/>
        <v>0</v>
      </c>
      <c r="H171" s="14">
        <f t="shared" si="114"/>
        <v>0</v>
      </c>
      <c r="I171" s="11"/>
      <c r="J171" s="15">
        <f t="shared" si="115"/>
        <v>0</v>
      </c>
      <c r="K171" s="16">
        <f t="shared" si="116"/>
        <v>0</v>
      </c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8.75">
      <c r="A172" s="8">
        <v>1137</v>
      </c>
      <c r="B172" s="9">
        <v>19.5</v>
      </c>
      <c r="C172" s="10">
        <v>7911.1</v>
      </c>
      <c r="D172" s="12">
        <v>18.09</v>
      </c>
      <c r="E172" s="12">
        <f>C172*0.06</f>
        <v>474.666</v>
      </c>
      <c r="F172" s="12">
        <f>D172*0.217/E172</f>
        <v>8.2700888624843566E-3</v>
      </c>
      <c r="G172" s="13">
        <f>F172*B172</f>
        <v>0.16126673281844495</v>
      </c>
      <c r="H172" s="14">
        <f t="shared" si="114"/>
        <v>0.16126673281844495</v>
      </c>
      <c r="I172" s="11"/>
      <c r="J172" s="15">
        <f t="shared" si="115"/>
        <v>2.3038104688349277</v>
      </c>
      <c r="K172" s="16">
        <f>J172/1000</f>
        <v>2.3038104688349278E-3</v>
      </c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8.75">
      <c r="A173" s="8">
        <v>1258</v>
      </c>
      <c r="B173" s="9">
        <v>20</v>
      </c>
      <c r="C173" s="10">
        <v>7911.1</v>
      </c>
      <c r="D173" s="12">
        <v>41.642000000000003</v>
      </c>
      <c r="E173" s="12">
        <f>C173*0.06</f>
        <v>474.666</v>
      </c>
      <c r="F173" s="12">
        <f>D173*0.217/E173</f>
        <v>1.9037205108434142E-2</v>
      </c>
      <c r="G173" s="13">
        <f>F173*B173</f>
        <v>0.38074410216868282</v>
      </c>
      <c r="H173" s="14">
        <f t="shared" si="114"/>
        <v>0.38074410216868282</v>
      </c>
      <c r="I173" s="11"/>
      <c r="J173" s="15">
        <f t="shared" si="115"/>
        <v>5.4392014595526117</v>
      </c>
      <c r="K173" s="16">
        <f>J173/1000</f>
        <v>5.4392014595526115E-3</v>
      </c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8.75">
      <c r="A174" s="8">
        <v>1344</v>
      </c>
      <c r="B174" s="9">
        <v>21.2</v>
      </c>
      <c r="C174" s="10">
        <v>7911.1</v>
      </c>
      <c r="D174" s="11">
        <v>334.59699999999998</v>
      </c>
      <c r="E174" s="12">
        <f>C174*0.06</f>
        <v>474.666</v>
      </c>
      <c r="F174" s="12">
        <f>D174*0.217/E174</f>
        <v>0.15296555683364721</v>
      </c>
      <c r="G174" s="13">
        <f>F174*B174</f>
        <v>3.2428698048733207</v>
      </c>
      <c r="H174" s="14">
        <f t="shared" si="114"/>
        <v>3.2428698048733207</v>
      </c>
      <c r="I174" s="11"/>
      <c r="J174" s="15">
        <f t="shared" si="115"/>
        <v>46.326711498190299</v>
      </c>
      <c r="K174" s="16">
        <f>J174/1000</f>
        <v>4.6326711498190301E-2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8.75">
      <c r="A175" s="8" t="s">
        <v>10</v>
      </c>
      <c r="B175" s="9">
        <v>22.3</v>
      </c>
      <c r="C175" s="10">
        <v>7911.1</v>
      </c>
      <c r="D175" s="11">
        <v>102.648</v>
      </c>
      <c r="E175" s="12">
        <f>C175*0.06</f>
        <v>474.666</v>
      </c>
      <c r="F175" s="12">
        <f>D175*0.217/E175</f>
        <v>4.6926925459164964E-2</v>
      </c>
      <c r="G175" s="13">
        <f>F175*B175</f>
        <v>1.0464704377393788</v>
      </c>
      <c r="H175" s="14">
        <f t="shared" si="114"/>
        <v>1.0464704377393788</v>
      </c>
      <c r="I175" s="11"/>
      <c r="J175" s="15">
        <f t="shared" si="115"/>
        <v>14.949577681991125</v>
      </c>
      <c r="K175" s="16">
        <f>J175/1000</f>
        <v>1.4949577681991125E-2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8.75">
      <c r="A176" s="8">
        <v>1095</v>
      </c>
      <c r="B176" s="9">
        <v>23.5</v>
      </c>
      <c r="C176" s="10">
        <v>7911.1</v>
      </c>
      <c r="D176" s="20">
        <v>177.71700000000001</v>
      </c>
      <c r="E176" s="12">
        <f t="shared" ref="E176:E179" si="117">C176*0.06</f>
        <v>474.666</v>
      </c>
      <c r="F176" s="12">
        <f t="shared" ref="F176:F179" si="118">D176*0.217/E176</f>
        <v>8.1245737002439616E-2</v>
      </c>
      <c r="G176" s="13">
        <f t="shared" ref="G176:G179" si="119">F176*B176</f>
        <v>1.909274819557331</v>
      </c>
      <c r="H176" s="14">
        <f t="shared" si="114"/>
        <v>1.909274819557331</v>
      </c>
      <c r="I176" s="17"/>
      <c r="J176" s="15">
        <f t="shared" si="115"/>
        <v>27.275354565104731</v>
      </c>
      <c r="K176" s="16">
        <f t="shared" ref="K176:K179" si="120">J176/1000</f>
        <v>2.7275354565104732E-2</v>
      </c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8.75">
      <c r="A177" s="8">
        <v>975</v>
      </c>
      <c r="B177" s="9">
        <v>24.5</v>
      </c>
      <c r="C177" s="10">
        <v>7911.1</v>
      </c>
      <c r="D177" s="17">
        <v>39.69</v>
      </c>
      <c r="E177" s="12">
        <f t="shared" si="117"/>
        <v>474.666</v>
      </c>
      <c r="F177" s="12">
        <f t="shared" si="118"/>
        <v>1.814482183261493E-2</v>
      </c>
      <c r="G177" s="13">
        <f t="shared" si="119"/>
        <v>0.44454813489906581</v>
      </c>
      <c r="H177" s="14">
        <f t="shared" si="114"/>
        <v>0.44454813489906581</v>
      </c>
      <c r="I177" s="17"/>
      <c r="J177" s="15">
        <f t="shared" si="115"/>
        <v>6.3506876414152256</v>
      </c>
      <c r="K177" s="16">
        <f t="shared" si="120"/>
        <v>6.3506876414152254E-3</v>
      </c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8.75">
      <c r="A178" s="8">
        <v>1182</v>
      </c>
      <c r="B178" s="9">
        <v>25.6</v>
      </c>
      <c r="C178" s="10">
        <v>7911.1</v>
      </c>
      <c r="D178" s="17">
        <v>256.86200000000002</v>
      </c>
      <c r="E178" s="12">
        <f t="shared" si="117"/>
        <v>474.666</v>
      </c>
      <c r="F178" s="12">
        <f t="shared" si="118"/>
        <v>0.11742794723026297</v>
      </c>
      <c r="G178" s="13">
        <f t="shared" si="119"/>
        <v>3.0061554490947322</v>
      </c>
      <c r="H178" s="14">
        <f t="shared" si="114"/>
        <v>3.0061554490947322</v>
      </c>
      <c r="I178" s="17"/>
      <c r="J178" s="15">
        <f t="shared" si="115"/>
        <v>42.945077844210459</v>
      </c>
      <c r="K178" s="16">
        <f t="shared" si="120"/>
        <v>4.2945077844210457E-2</v>
      </c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8.75">
      <c r="A179" s="18" t="s">
        <v>11</v>
      </c>
      <c r="B179" s="9">
        <v>26.5</v>
      </c>
      <c r="C179" s="10">
        <v>7911.1</v>
      </c>
      <c r="D179" s="17">
        <v>75.171999999999997</v>
      </c>
      <c r="E179" s="12">
        <f t="shared" si="117"/>
        <v>474.666</v>
      </c>
      <c r="F179" s="12">
        <f t="shared" si="118"/>
        <v>3.4365899390308131E-2</v>
      </c>
      <c r="G179" s="13">
        <f t="shared" si="119"/>
        <v>0.91069633384316551</v>
      </c>
      <c r="H179" s="14">
        <f t="shared" si="114"/>
        <v>0.91069633384316551</v>
      </c>
      <c r="I179" s="17"/>
      <c r="J179" s="15">
        <f t="shared" si="115"/>
        <v>13.009947626330936</v>
      </c>
      <c r="K179" s="16">
        <f t="shared" si="120"/>
        <v>1.3009947626330936E-2</v>
      </c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>
      <c r="K180" s="16">
        <f>SUM(K168:K179)</f>
        <v>0.1586003687856303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21">
      <c r="A181" s="22" t="s">
        <v>24</v>
      </c>
      <c r="B181" s="22"/>
      <c r="C181" s="22"/>
      <c r="K181" s="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>
      <c r="A182" s="2" t="s">
        <v>0</v>
      </c>
      <c r="B182" s="19" t="s">
        <v>1</v>
      </c>
      <c r="C182" s="3" t="s">
        <v>2</v>
      </c>
      <c r="D182" s="4"/>
      <c r="E182" s="5" t="s">
        <v>3</v>
      </c>
      <c r="F182" s="5" t="s">
        <v>4</v>
      </c>
      <c r="G182" s="5" t="s">
        <v>5</v>
      </c>
      <c r="H182" s="5" t="s">
        <v>6</v>
      </c>
      <c r="I182" s="6" t="s">
        <v>7</v>
      </c>
      <c r="J182" s="5" t="s">
        <v>8</v>
      </c>
      <c r="K182" s="7" t="s">
        <v>9</v>
      </c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8.75">
      <c r="A183" s="8">
        <v>829</v>
      </c>
      <c r="B183" s="9"/>
      <c r="C183" s="10">
        <v>7911.1</v>
      </c>
      <c r="D183" s="11"/>
      <c r="E183" s="12">
        <f t="shared" ref="E183:E186" si="121">C183*0.06</f>
        <v>474.666</v>
      </c>
      <c r="F183" s="12">
        <f t="shared" ref="F183:F186" si="122">D183*0.217/E183</f>
        <v>0</v>
      </c>
      <c r="G183" s="13">
        <f t="shared" ref="G183:G186" si="123">F183*B183</f>
        <v>0</v>
      </c>
      <c r="H183" s="14">
        <f>G183</f>
        <v>0</v>
      </c>
      <c r="I183" s="14">
        <v>50</v>
      </c>
      <c r="J183" s="15">
        <f>H183*1000/$I$183</f>
        <v>0</v>
      </c>
      <c r="K183" s="16">
        <f>J183/1000</f>
        <v>0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8.75">
      <c r="A184" s="8">
        <v>949</v>
      </c>
      <c r="B184" s="9">
        <v>16.5</v>
      </c>
      <c r="C184" s="10">
        <v>7911.1</v>
      </c>
      <c r="D184" s="11"/>
      <c r="E184" s="12">
        <f t="shared" si="121"/>
        <v>474.666</v>
      </c>
      <c r="F184" s="12">
        <f t="shared" si="122"/>
        <v>0</v>
      </c>
      <c r="G184" s="13">
        <f t="shared" si="123"/>
        <v>0</v>
      </c>
      <c r="H184" s="14">
        <f t="shared" ref="H184:H194" si="124">G184</f>
        <v>0</v>
      </c>
      <c r="I184" s="11"/>
      <c r="J184" s="15">
        <f t="shared" ref="J184:J194" si="125">H184*1000/$I$183</f>
        <v>0</v>
      </c>
      <c r="K184" s="16">
        <f t="shared" ref="K184:K186" si="126">J184/1000</f>
        <v>0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8.75">
      <c r="A185" s="8">
        <v>1051</v>
      </c>
      <c r="B185" s="9">
        <v>18.28</v>
      </c>
      <c r="C185" s="10">
        <v>7911.1</v>
      </c>
      <c r="D185" s="11"/>
      <c r="E185" s="12">
        <f t="shared" si="121"/>
        <v>474.666</v>
      </c>
      <c r="F185" s="12">
        <f t="shared" si="122"/>
        <v>0</v>
      </c>
      <c r="G185" s="13">
        <f t="shared" si="123"/>
        <v>0</v>
      </c>
      <c r="H185" s="14">
        <f t="shared" si="124"/>
        <v>0</v>
      </c>
      <c r="I185" s="11"/>
      <c r="J185" s="15">
        <f t="shared" si="125"/>
        <v>0</v>
      </c>
      <c r="K185" s="16">
        <f t="shared" si="126"/>
        <v>0</v>
      </c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8.75">
      <c r="A186" s="8">
        <v>741</v>
      </c>
      <c r="B186" s="9"/>
      <c r="C186" s="10">
        <v>7911.1</v>
      </c>
      <c r="D186" s="11"/>
      <c r="E186" s="12">
        <f t="shared" si="121"/>
        <v>474.666</v>
      </c>
      <c r="F186" s="12">
        <f t="shared" si="122"/>
        <v>0</v>
      </c>
      <c r="G186" s="13">
        <f t="shared" si="123"/>
        <v>0</v>
      </c>
      <c r="H186" s="14">
        <f t="shared" si="124"/>
        <v>0</v>
      </c>
      <c r="I186" s="11"/>
      <c r="J186" s="15">
        <f t="shared" si="125"/>
        <v>0</v>
      </c>
      <c r="K186" s="16">
        <f t="shared" si="126"/>
        <v>0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8.75">
      <c r="A187" s="8">
        <v>1137</v>
      </c>
      <c r="B187" s="9">
        <v>19.5</v>
      </c>
      <c r="C187" s="10">
        <v>7911.1</v>
      </c>
      <c r="D187" s="12">
        <v>22.707999999999998</v>
      </c>
      <c r="E187" s="12">
        <f>C187*0.06</f>
        <v>474.666</v>
      </c>
      <c r="F187" s="12">
        <f>D187*0.217/E187</f>
        <v>1.0381270198413199E-2</v>
      </c>
      <c r="G187" s="13">
        <f>F187*B187</f>
        <v>0.20243476886905737</v>
      </c>
      <c r="H187" s="14">
        <f t="shared" si="124"/>
        <v>0.20243476886905737</v>
      </c>
      <c r="I187" s="11"/>
      <c r="J187" s="15">
        <f t="shared" si="125"/>
        <v>4.0486953773811472</v>
      </c>
      <c r="K187" s="16">
        <f>J187/1000</f>
        <v>4.0486953773811469E-3</v>
      </c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8.75">
      <c r="A188" s="8">
        <v>1258</v>
      </c>
      <c r="B188" s="9">
        <v>20</v>
      </c>
      <c r="C188" s="10">
        <v>7911.1</v>
      </c>
      <c r="D188" s="12">
        <v>38.337000000000003</v>
      </c>
      <c r="E188" s="12">
        <f>C188*0.06</f>
        <v>474.666</v>
      </c>
      <c r="F188" s="12">
        <f>D188*0.217/E188</f>
        <v>1.7526279531291478E-2</v>
      </c>
      <c r="G188" s="13">
        <f>F188*B188</f>
        <v>0.35052559062582955</v>
      </c>
      <c r="H188" s="14">
        <f t="shared" si="124"/>
        <v>0.35052559062582955</v>
      </c>
      <c r="I188" s="11"/>
      <c r="J188" s="15">
        <f t="shared" si="125"/>
        <v>7.0105118125165919</v>
      </c>
      <c r="K188" s="16">
        <f>J188/1000</f>
        <v>7.0105118125165919E-3</v>
      </c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8.75">
      <c r="A189" s="8">
        <v>1344</v>
      </c>
      <c r="B189" s="9">
        <v>21.2</v>
      </c>
      <c r="C189" s="10">
        <v>7911.1</v>
      </c>
      <c r="D189" s="11">
        <v>203.34200000000001</v>
      </c>
      <c r="E189" s="12">
        <f>C189*0.06</f>
        <v>474.666</v>
      </c>
      <c r="F189" s="12">
        <f>D189*0.217/E189</f>
        <v>9.2960553315383873E-2</v>
      </c>
      <c r="G189" s="13">
        <f>F189*B189</f>
        <v>1.970763730286138</v>
      </c>
      <c r="H189" s="14">
        <f t="shared" si="124"/>
        <v>1.970763730286138</v>
      </c>
      <c r="I189" s="11"/>
      <c r="J189" s="15">
        <f t="shared" si="125"/>
        <v>39.415274605722765</v>
      </c>
      <c r="K189" s="16">
        <f>J189/1000</f>
        <v>3.9415274605722764E-2</v>
      </c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8.75">
      <c r="A190" s="8" t="s">
        <v>10</v>
      </c>
      <c r="B190" s="9">
        <v>22.3</v>
      </c>
      <c r="C190" s="10">
        <v>7911.1</v>
      </c>
      <c r="D190" s="11">
        <v>129.922</v>
      </c>
      <c r="E190" s="12">
        <f>C190*0.06</f>
        <v>474.666</v>
      </c>
      <c r="F190" s="12">
        <f>D190*0.217/E190</f>
        <v>5.9395604488208548E-2</v>
      </c>
      <c r="G190" s="13">
        <f>F190*B190</f>
        <v>1.3245219800870507</v>
      </c>
      <c r="H190" s="14">
        <f t="shared" si="124"/>
        <v>1.3245219800870507</v>
      </c>
      <c r="I190" s="11"/>
      <c r="J190" s="15">
        <f t="shared" si="125"/>
        <v>26.490439601741013</v>
      </c>
      <c r="K190" s="16">
        <f>J190/1000</f>
        <v>2.6490439601741012E-2</v>
      </c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8.75">
      <c r="A191" s="8">
        <v>1095</v>
      </c>
      <c r="B191" s="9">
        <v>23.5</v>
      </c>
      <c r="C191" s="10">
        <v>7911.1</v>
      </c>
      <c r="D191" s="20">
        <v>106.93899999999999</v>
      </c>
      <c r="E191" s="12">
        <f t="shared" ref="E191:E194" si="127">C191*0.06</f>
        <v>474.666</v>
      </c>
      <c r="F191" s="12">
        <f t="shared" ref="F191:F194" si="128">D191*0.217/E191</f>
        <v>4.8888614309851551E-2</v>
      </c>
      <c r="G191" s="13">
        <f t="shared" ref="G191:G194" si="129">F191*B191</f>
        <v>1.1488824362815115</v>
      </c>
      <c r="H191" s="14">
        <f t="shared" si="124"/>
        <v>1.1488824362815115</v>
      </c>
      <c r="I191" s="17"/>
      <c r="J191" s="15">
        <f t="shared" si="125"/>
        <v>22.977648725630228</v>
      </c>
      <c r="K191" s="16">
        <f t="shared" ref="K191:K194" si="130">J191/1000</f>
        <v>2.2977648725630229E-2</v>
      </c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8.75">
      <c r="A192" s="8">
        <v>975</v>
      </c>
      <c r="B192" s="9">
        <v>24.5</v>
      </c>
      <c r="C192" s="10">
        <v>7911.1</v>
      </c>
      <c r="D192" s="17">
        <v>45.966000000000001</v>
      </c>
      <c r="E192" s="12">
        <f t="shared" si="127"/>
        <v>474.666</v>
      </c>
      <c r="F192" s="12">
        <f t="shared" si="128"/>
        <v>2.1013980356713983E-2</v>
      </c>
      <c r="G192" s="13">
        <f t="shared" si="129"/>
        <v>0.51484251873949261</v>
      </c>
      <c r="H192" s="14">
        <f t="shared" si="124"/>
        <v>0.51484251873949261</v>
      </c>
      <c r="I192" s="17"/>
      <c r="J192" s="15">
        <f t="shared" si="125"/>
        <v>10.296850374789852</v>
      </c>
      <c r="K192" s="16">
        <f t="shared" si="130"/>
        <v>1.0296850374789852E-2</v>
      </c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8.75">
      <c r="A193" s="8">
        <v>1182</v>
      </c>
      <c r="B193" s="9">
        <v>25.6</v>
      </c>
      <c r="C193" s="10">
        <v>7911.1</v>
      </c>
      <c r="D193" s="17">
        <v>156.036</v>
      </c>
      <c r="E193" s="12">
        <f t="shared" si="127"/>
        <v>474.666</v>
      </c>
      <c r="F193" s="12">
        <f t="shared" si="128"/>
        <v>7.133397378367104E-2</v>
      </c>
      <c r="G193" s="13">
        <f t="shared" si="129"/>
        <v>1.8261497288619788</v>
      </c>
      <c r="H193" s="14">
        <f t="shared" si="124"/>
        <v>1.8261497288619788</v>
      </c>
      <c r="I193" s="17"/>
      <c r="J193" s="15">
        <f t="shared" si="125"/>
        <v>36.522994577239572</v>
      </c>
      <c r="K193" s="16">
        <f t="shared" si="130"/>
        <v>3.6522994577239572E-2</v>
      </c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8.75">
      <c r="A194" s="18" t="s">
        <v>11</v>
      </c>
      <c r="B194" s="9">
        <v>26.5</v>
      </c>
      <c r="C194" s="10">
        <v>7911.1</v>
      </c>
      <c r="D194" s="17">
        <v>96.27</v>
      </c>
      <c r="E194" s="12">
        <f t="shared" si="127"/>
        <v>474.666</v>
      </c>
      <c r="F194" s="12">
        <f t="shared" si="128"/>
        <v>4.4011136251595862E-2</v>
      </c>
      <c r="G194" s="13">
        <f t="shared" si="129"/>
        <v>1.1662951106672903</v>
      </c>
      <c r="H194" s="14">
        <f t="shared" si="124"/>
        <v>1.1662951106672903</v>
      </c>
      <c r="I194" s="17"/>
      <c r="J194" s="15">
        <f t="shared" si="125"/>
        <v>23.325902213345806</v>
      </c>
      <c r="K194" s="16">
        <f t="shared" si="130"/>
        <v>2.3325902213345805E-2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>
      <c r="K195" s="16">
        <f>SUM(K183:K194)</f>
        <v>0.17008831728836696</v>
      </c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21">
      <c r="A196" s="22" t="s">
        <v>25</v>
      </c>
      <c r="B196" s="22"/>
      <c r="C196" s="22"/>
      <c r="K196" s="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>
      <c r="A197" s="2" t="s">
        <v>0</v>
      </c>
      <c r="B197" s="19" t="s">
        <v>1</v>
      </c>
      <c r="C197" s="3" t="s">
        <v>2</v>
      </c>
      <c r="D197" s="4"/>
      <c r="E197" s="5" t="s">
        <v>3</v>
      </c>
      <c r="F197" s="5" t="s">
        <v>4</v>
      </c>
      <c r="G197" s="5" t="s">
        <v>5</v>
      </c>
      <c r="H197" s="5" t="s">
        <v>6</v>
      </c>
      <c r="I197" s="6" t="s">
        <v>7</v>
      </c>
      <c r="J197" s="5" t="s">
        <v>8</v>
      </c>
      <c r="K197" s="7" t="s">
        <v>9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8.75">
      <c r="A198" s="8">
        <v>829</v>
      </c>
      <c r="B198" s="9"/>
      <c r="C198" s="10">
        <v>7911.1</v>
      </c>
      <c r="D198" s="11"/>
      <c r="E198" s="12">
        <f t="shared" ref="E198:E201" si="131">C198*0.06</f>
        <v>474.666</v>
      </c>
      <c r="F198" s="12">
        <f t="shared" ref="F198:F201" si="132">D198*0.217/E198</f>
        <v>0</v>
      </c>
      <c r="G198" s="13">
        <f t="shared" ref="G198:G201" si="133">F198*B198</f>
        <v>0</v>
      </c>
      <c r="H198" s="14">
        <f>G198</f>
        <v>0</v>
      </c>
      <c r="I198" s="14">
        <v>58</v>
      </c>
      <c r="J198" s="15">
        <f>H198*1000/$I$198</f>
        <v>0</v>
      </c>
      <c r="K198" s="16">
        <f>J198/1000</f>
        <v>0</v>
      </c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8.75">
      <c r="A199" s="8">
        <v>949</v>
      </c>
      <c r="B199" s="9">
        <v>16.5</v>
      </c>
      <c r="C199" s="10">
        <v>7911.1</v>
      </c>
      <c r="D199" s="11"/>
      <c r="E199" s="12">
        <f t="shared" si="131"/>
        <v>474.666</v>
      </c>
      <c r="F199" s="12">
        <f t="shared" si="132"/>
        <v>0</v>
      </c>
      <c r="G199" s="13">
        <f t="shared" si="133"/>
        <v>0</v>
      </c>
      <c r="H199" s="14">
        <f t="shared" ref="H199:H209" si="134">G199</f>
        <v>0</v>
      </c>
      <c r="I199" s="11"/>
      <c r="J199" s="15">
        <f t="shared" ref="J199:J209" si="135">H199*1000/$I$198</f>
        <v>0</v>
      </c>
      <c r="K199" s="16">
        <f t="shared" ref="K199:K201" si="136">J199/1000</f>
        <v>0</v>
      </c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8.75">
      <c r="A200" s="8">
        <v>1051</v>
      </c>
      <c r="B200" s="9">
        <v>18.28</v>
      </c>
      <c r="C200" s="10">
        <v>7911.1</v>
      </c>
      <c r="D200" s="11"/>
      <c r="E200" s="12">
        <f t="shared" si="131"/>
        <v>474.666</v>
      </c>
      <c r="F200" s="12">
        <f t="shared" si="132"/>
        <v>0</v>
      </c>
      <c r="G200" s="13">
        <f t="shared" si="133"/>
        <v>0</v>
      </c>
      <c r="H200" s="14">
        <f t="shared" si="134"/>
        <v>0</v>
      </c>
      <c r="I200" s="11"/>
      <c r="J200" s="15">
        <f t="shared" si="135"/>
        <v>0</v>
      </c>
      <c r="K200" s="16">
        <f t="shared" si="136"/>
        <v>0</v>
      </c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8.75">
      <c r="A201" s="8">
        <v>741</v>
      </c>
      <c r="B201" s="9"/>
      <c r="C201" s="10">
        <v>7911.1</v>
      </c>
      <c r="D201" s="11"/>
      <c r="E201" s="12">
        <f t="shared" si="131"/>
        <v>474.666</v>
      </c>
      <c r="F201" s="12">
        <f t="shared" si="132"/>
        <v>0</v>
      </c>
      <c r="G201" s="13">
        <f t="shared" si="133"/>
        <v>0</v>
      </c>
      <c r="H201" s="14">
        <f t="shared" si="134"/>
        <v>0</v>
      </c>
      <c r="I201" s="11"/>
      <c r="J201" s="15">
        <f t="shared" si="135"/>
        <v>0</v>
      </c>
      <c r="K201" s="16">
        <f t="shared" si="136"/>
        <v>0</v>
      </c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8.75">
      <c r="A202" s="8">
        <v>1137</v>
      </c>
      <c r="B202" s="9">
        <v>19.5</v>
      </c>
      <c r="C202" s="10">
        <v>7911.1</v>
      </c>
      <c r="D202" s="12">
        <v>24.597999999999999</v>
      </c>
      <c r="E202" s="12">
        <f>C202*0.06</f>
        <v>474.666</v>
      </c>
      <c r="F202" s="12">
        <f>D202*0.217/E202</f>
        <v>1.1245309333299624E-2</v>
      </c>
      <c r="G202" s="13">
        <f>F202*B202</f>
        <v>0.21928353199934267</v>
      </c>
      <c r="H202" s="14">
        <f t="shared" si="134"/>
        <v>0.21928353199934267</v>
      </c>
      <c r="I202" s="11"/>
      <c r="J202" s="15">
        <f t="shared" si="135"/>
        <v>3.7807505517128046</v>
      </c>
      <c r="K202" s="16">
        <f>J202/1000</f>
        <v>3.7807505517128046E-3</v>
      </c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8.75">
      <c r="A203" s="8">
        <v>1258</v>
      </c>
      <c r="B203" s="9">
        <v>20</v>
      </c>
      <c r="C203" s="10">
        <v>7911.1</v>
      </c>
      <c r="D203" s="12">
        <v>45.619</v>
      </c>
      <c r="E203" s="12">
        <f>C203*0.06</f>
        <v>474.666</v>
      </c>
      <c r="F203" s="12">
        <f>D203*0.217/E203</f>
        <v>2.0855344600203093E-2</v>
      </c>
      <c r="G203" s="13">
        <f>F203*B203</f>
        <v>0.41710689200406187</v>
      </c>
      <c r="H203" s="14">
        <f t="shared" si="134"/>
        <v>0.41710689200406187</v>
      </c>
      <c r="I203" s="11"/>
      <c r="J203" s="15">
        <f t="shared" si="135"/>
        <v>7.1914981380010667</v>
      </c>
      <c r="K203" s="16">
        <f>J203/1000</f>
        <v>7.1914981380010665E-3</v>
      </c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8.75">
      <c r="A204" s="8">
        <v>1344</v>
      </c>
      <c r="B204" s="9">
        <v>21.2</v>
      </c>
      <c r="C204" s="10">
        <v>7911.1</v>
      </c>
      <c r="D204" s="11">
        <v>245.99600000000001</v>
      </c>
      <c r="E204" s="12">
        <f>C204*0.06</f>
        <v>474.666</v>
      </c>
      <c r="F204" s="12">
        <f>D204*0.217/E204</f>
        <v>0.11246040795001117</v>
      </c>
      <c r="G204" s="13">
        <f>F204*B204</f>
        <v>2.3841606485402367</v>
      </c>
      <c r="H204" s="14">
        <f t="shared" si="134"/>
        <v>2.3841606485402367</v>
      </c>
      <c r="I204" s="11"/>
      <c r="J204" s="15">
        <f t="shared" si="135"/>
        <v>41.106218078279944</v>
      </c>
      <c r="K204" s="16">
        <f>J204/1000</f>
        <v>4.1106218078279945E-2</v>
      </c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8.75">
      <c r="A205" s="8" t="s">
        <v>10</v>
      </c>
      <c r="B205" s="9">
        <v>22.3</v>
      </c>
      <c r="C205" s="10">
        <v>7911.1</v>
      </c>
      <c r="D205" s="11">
        <v>142.60400000000001</v>
      </c>
      <c r="E205" s="12">
        <f>C205*0.06</f>
        <v>474.666</v>
      </c>
      <c r="F205" s="12">
        <f>D205*0.217/E205</f>
        <v>6.5193352799652812E-2</v>
      </c>
      <c r="G205" s="13">
        <f>F205*B205</f>
        <v>1.4538117674322577</v>
      </c>
      <c r="H205" s="14">
        <f t="shared" si="134"/>
        <v>1.4538117674322577</v>
      </c>
      <c r="I205" s="11"/>
      <c r="J205" s="15">
        <f t="shared" si="135"/>
        <v>25.065720128142374</v>
      </c>
      <c r="K205" s="16">
        <f>J205/1000</f>
        <v>2.5065720128142375E-2</v>
      </c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8.75">
      <c r="A206" s="8">
        <v>1095</v>
      </c>
      <c r="B206" s="9">
        <v>23.5</v>
      </c>
      <c r="C206" s="10">
        <v>7911.1</v>
      </c>
      <c r="D206" s="20">
        <v>110.22</v>
      </c>
      <c r="E206" s="12">
        <f t="shared" ref="E206:E209" si="137">C206*0.06</f>
        <v>474.666</v>
      </c>
      <c r="F206" s="12">
        <f t="shared" ref="F206:F209" si="138">D206*0.217/E206</f>
        <v>5.0388567961471856E-2</v>
      </c>
      <c r="G206" s="13">
        <f t="shared" ref="G206:G209" si="139">F206*B206</f>
        <v>1.1841313470945887</v>
      </c>
      <c r="H206" s="14">
        <f t="shared" si="134"/>
        <v>1.1841313470945887</v>
      </c>
      <c r="I206" s="17"/>
      <c r="J206" s="15">
        <f t="shared" si="135"/>
        <v>20.41605770852739</v>
      </c>
      <c r="K206" s="16">
        <f t="shared" ref="K206:K209" si="140">J206/1000</f>
        <v>2.0416057708527391E-2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8.75">
      <c r="A207" s="8">
        <v>975</v>
      </c>
      <c r="B207" s="9">
        <v>24.5</v>
      </c>
      <c r="C207" s="10">
        <v>7911.1</v>
      </c>
      <c r="D207" s="17">
        <v>44.607999999999997</v>
      </c>
      <c r="E207" s="12">
        <f t="shared" si="137"/>
        <v>474.666</v>
      </c>
      <c r="F207" s="12">
        <f t="shared" si="138"/>
        <v>2.0393152237573368E-2</v>
      </c>
      <c r="G207" s="13">
        <f t="shared" si="139"/>
        <v>0.4996322298205475</v>
      </c>
      <c r="H207" s="14">
        <f t="shared" si="134"/>
        <v>0.4996322298205475</v>
      </c>
      <c r="I207" s="17"/>
      <c r="J207" s="15">
        <f t="shared" si="135"/>
        <v>8.6143487900094389</v>
      </c>
      <c r="K207" s="16">
        <f t="shared" si="140"/>
        <v>8.6143487900094389E-3</v>
      </c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8.75">
      <c r="A208" s="8">
        <v>1182</v>
      </c>
      <c r="B208" s="9">
        <v>25.6</v>
      </c>
      <c r="C208" s="10">
        <v>7911.1</v>
      </c>
      <c r="D208" s="17">
        <v>154.06100000000001</v>
      </c>
      <c r="E208" s="12">
        <f t="shared" si="137"/>
        <v>474.666</v>
      </c>
      <c r="F208" s="12">
        <f t="shared" si="138"/>
        <v>7.0431075745892913E-2</v>
      </c>
      <c r="G208" s="13">
        <f t="shared" si="139"/>
        <v>1.8030355390948587</v>
      </c>
      <c r="H208" s="14">
        <f t="shared" si="134"/>
        <v>1.8030355390948587</v>
      </c>
      <c r="I208" s="17"/>
      <c r="J208" s="15">
        <f t="shared" si="135"/>
        <v>31.086819639566528</v>
      </c>
      <c r="K208" s="16">
        <f t="shared" si="140"/>
        <v>3.1086819639566526E-2</v>
      </c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8.75">
      <c r="A209" s="18" t="s">
        <v>11</v>
      </c>
      <c r="B209" s="9">
        <v>26.5</v>
      </c>
      <c r="C209" s="10">
        <v>7911.1</v>
      </c>
      <c r="D209" s="17">
        <v>89.558000000000007</v>
      </c>
      <c r="E209" s="12">
        <f t="shared" si="137"/>
        <v>474.666</v>
      </c>
      <c r="F209" s="12">
        <f t="shared" si="138"/>
        <v>4.0942654413840471E-2</v>
      </c>
      <c r="G209" s="13">
        <f t="shared" si="139"/>
        <v>1.0849803419667725</v>
      </c>
      <c r="H209" s="14">
        <f t="shared" si="134"/>
        <v>1.0849803419667725</v>
      </c>
      <c r="I209" s="17"/>
      <c r="J209" s="15">
        <f t="shared" si="135"/>
        <v>18.706557620116769</v>
      </c>
      <c r="K209" s="16">
        <f t="shared" si="140"/>
        <v>1.8706557620116769E-2</v>
      </c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>
      <c r="K210" s="16">
        <f>SUM(K198:K209)</f>
        <v>0.15596797065435633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</sheetData>
  <mergeCells count="14">
    <mergeCell ref="M166:Z180"/>
    <mergeCell ref="M181:Z195"/>
    <mergeCell ref="M196:Z210"/>
    <mergeCell ref="M121:Z135"/>
    <mergeCell ref="M136:Z150"/>
    <mergeCell ref="M151:Z165"/>
    <mergeCell ref="M76:Z90"/>
    <mergeCell ref="M91:Z105"/>
    <mergeCell ref="M106:Z120"/>
    <mergeCell ref="M46:Z60"/>
    <mergeCell ref="M61:Z75"/>
    <mergeCell ref="M31:Z45"/>
    <mergeCell ref="M1:Z15"/>
    <mergeCell ref="M16:Z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T17"/>
  <sheetViews>
    <sheetView tabSelected="1" topLeftCell="A13" zoomScaleNormal="100" workbookViewId="0">
      <selection activeCell="V31" sqref="V31"/>
    </sheetView>
  </sheetViews>
  <sheetFormatPr defaultRowHeight="15"/>
  <cols>
    <col min="2" max="3" width="18.85546875" customWidth="1"/>
  </cols>
  <sheetData>
    <row r="4" spans="2:20">
      <c r="B4" t="str">
        <f>'5'!A1</f>
        <v>1.1-H2O</v>
      </c>
      <c r="C4">
        <f>'5'!K15</f>
        <v>0.30872535173238741</v>
      </c>
    </row>
    <row r="5" spans="2:20">
      <c r="B5" t="str">
        <f>'5'!A16</f>
        <v>1.2-H2O</v>
      </c>
      <c r="C5">
        <f>'5'!K30</f>
        <v>0.26610213255215248</v>
      </c>
    </row>
    <row r="6" spans="2:20">
      <c r="B6" t="str">
        <f>'5'!A31</f>
        <v>2.1-In vitro</v>
      </c>
      <c r="C6">
        <f>'5'!K45</f>
        <v>0.18636881438929501</v>
      </c>
    </row>
    <row r="7" spans="2:20">
      <c r="B7" t="str">
        <f>'5'!A46</f>
        <v>2.2-In vitro</v>
      </c>
      <c r="C7">
        <f>'5'!K60</f>
        <v>0.2231840748120088</v>
      </c>
    </row>
    <row r="8" spans="2:20">
      <c r="B8" t="str">
        <f>'5'!A61</f>
        <v>2.3-In vitro</v>
      </c>
      <c r="C8">
        <f>'5'!K75</f>
        <v>0.19344001924803733</v>
      </c>
    </row>
    <row r="9" spans="2:20">
      <c r="B9" t="str">
        <f>'5'!A76</f>
        <v>3.1-E.coli</v>
      </c>
      <c r="C9">
        <f>'5'!K90</f>
        <v>8.1436192707632707E-2</v>
      </c>
    </row>
    <row r="10" spans="2:20">
      <c r="B10" t="str">
        <f>'5'!A91</f>
        <v>3.2-E.coli</v>
      </c>
      <c r="C10">
        <f>'5'!K105</f>
        <v>9.6920535568934013E-2</v>
      </c>
    </row>
    <row r="11" spans="2:20">
      <c r="B11" t="str">
        <f>'5'!A106</f>
        <v>3.3-E.coli</v>
      </c>
      <c r="C11">
        <f>'5'!K120</f>
        <v>7.173406555580368E-2</v>
      </c>
      <c r="T11">
        <v>3</v>
      </c>
    </row>
    <row r="12" spans="2:20">
      <c r="B12" t="str">
        <f>'5'!A121</f>
        <v>4.1-Total</v>
      </c>
      <c r="C12">
        <f>'5'!K135</f>
        <v>0.17134833961564552</v>
      </c>
    </row>
    <row r="13" spans="2:20">
      <c r="B13" t="str">
        <f>'5'!A136</f>
        <v>4.2-Total</v>
      </c>
      <c r="C13">
        <f>'5'!K150</f>
        <v>0.14190639596965726</v>
      </c>
    </row>
    <row r="14" spans="2:20">
      <c r="B14" t="str">
        <f>'5'!A151</f>
        <v>4.3-Total</v>
      </c>
      <c r="C14">
        <f>'5'!K165</f>
        <v>0.14895378831560591</v>
      </c>
    </row>
    <row r="15" spans="2:20">
      <c r="B15" t="str">
        <f>'5'!A166</f>
        <v>5.1-RNAse</v>
      </c>
      <c r="C15">
        <f>'5'!K180</f>
        <v>0.1586003687856303</v>
      </c>
    </row>
    <row r="16" spans="2:20">
      <c r="B16" t="str">
        <f>'5'!A181</f>
        <v>5.2-RNAse</v>
      </c>
      <c r="C16">
        <f>'5'!K195</f>
        <v>0.17008831728836696</v>
      </c>
    </row>
    <row r="17" spans="2:3">
      <c r="B17" t="str">
        <f>'5'!A196</f>
        <v>5.3-RNAse</v>
      </c>
      <c r="C17">
        <f>'5'!K210</f>
        <v>0.15596797065435633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2024-01-29T07:46:29Z</dcterms:modified>
</cp:coreProperties>
</file>